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11295" windowHeight="8130"/>
  </bookViews>
  <sheets>
    <sheet name="КП исполнения_3" sheetId="2" r:id="rId1"/>
  </sheets>
  <calcPr calcId="114210"/>
</workbook>
</file>

<file path=xl/calcChain.xml><?xml version="1.0" encoding="utf-8"?>
<calcChain xmlns="http://schemas.openxmlformats.org/spreadsheetml/2006/main">
  <c r="K45" i="2"/>
  <c r="CU47"/>
  <c r="CT47"/>
  <c r="CU44"/>
  <c r="CT44"/>
  <c r="CU37"/>
  <c r="AB37"/>
  <c r="AC37"/>
  <c r="AD37"/>
  <c r="AE37"/>
  <c r="AF37"/>
  <c r="AG37"/>
  <c r="AH37"/>
  <c r="AI37"/>
  <c r="AJ37"/>
  <c r="AK37"/>
  <c r="AL37"/>
  <c r="AM37"/>
  <c r="AN37"/>
  <c r="AO37"/>
  <c r="AP37"/>
  <c r="AQ37"/>
  <c r="AR37"/>
  <c r="AS37"/>
  <c r="AT37"/>
  <c r="AU37"/>
  <c r="AV37"/>
  <c r="AW37"/>
  <c r="AX37"/>
  <c r="AY37"/>
  <c r="AZ37"/>
  <c r="BA37"/>
  <c r="BB37"/>
  <c r="BC37"/>
  <c r="BD37"/>
  <c r="BE37"/>
  <c r="BF37"/>
  <c r="BG37"/>
  <c r="BH37"/>
  <c r="BI37"/>
  <c r="BJ37"/>
  <c r="BK37"/>
  <c r="BL37"/>
  <c r="BM37"/>
  <c r="BN37"/>
  <c r="BO37"/>
  <c r="BP37"/>
  <c r="BQ37"/>
  <c r="BR37"/>
  <c r="BS37"/>
  <c r="BT37"/>
  <c r="BU37"/>
  <c r="BV37"/>
  <c r="BW37"/>
  <c r="BX37"/>
  <c r="BY37"/>
  <c r="BZ37"/>
  <c r="CA37"/>
  <c r="CB37"/>
  <c r="CC37"/>
  <c r="CD37"/>
  <c r="CE37"/>
  <c r="CF37"/>
  <c r="CG37"/>
  <c r="CH37"/>
  <c r="CI37"/>
  <c r="CJ37"/>
  <c r="CK37"/>
  <c r="CL37"/>
  <c r="CM37"/>
  <c r="CN37"/>
  <c r="CO37"/>
  <c r="CP37"/>
  <c r="CQ37"/>
  <c r="CR37"/>
  <c r="CS37"/>
  <c r="CT37"/>
  <c r="CU32"/>
  <c r="CT32"/>
  <c r="K42"/>
  <c r="K38"/>
  <c r="K40"/>
  <c r="K39"/>
  <c r="K41"/>
  <c r="K43"/>
  <c r="K46"/>
  <c r="K47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49"/>
  <c r="K50"/>
  <c r="K33"/>
  <c r="K34"/>
  <c r="K35"/>
  <c r="K36"/>
  <c r="L37"/>
  <c r="M37"/>
  <c r="N37"/>
  <c r="O37"/>
  <c r="P37"/>
  <c r="Q37"/>
  <c r="R37"/>
  <c r="S37"/>
  <c r="T37"/>
  <c r="U37"/>
  <c r="V37"/>
  <c r="W37"/>
  <c r="X37"/>
  <c r="Y37"/>
  <c r="Z37"/>
  <c r="AA37"/>
  <c r="K48"/>
  <c r="L32"/>
  <c r="L51"/>
  <c r="M32"/>
  <c r="M51"/>
  <c r="N32"/>
  <c r="N51"/>
  <c r="O32"/>
  <c r="P32"/>
  <c r="Q32"/>
  <c r="R32"/>
  <c r="S32"/>
  <c r="T32"/>
  <c r="U32"/>
  <c r="V32"/>
  <c r="W32"/>
  <c r="W44"/>
  <c r="W47"/>
  <c r="W51"/>
  <c r="X32"/>
  <c r="Y32"/>
  <c r="Z32"/>
  <c r="AA32"/>
  <c r="L44"/>
  <c r="L47"/>
  <c r="L50"/>
  <c r="M44"/>
  <c r="M47"/>
  <c r="M50"/>
  <c r="N44"/>
  <c r="N47"/>
  <c r="N50"/>
  <c r="O44"/>
  <c r="O51"/>
  <c r="O47"/>
  <c r="O50"/>
  <c r="P47"/>
  <c r="P44"/>
  <c r="P50"/>
  <c r="Q47"/>
  <c r="Q44"/>
  <c r="Q50"/>
  <c r="R47"/>
  <c r="R44"/>
  <c r="R50"/>
  <c r="S47"/>
  <c r="S44"/>
  <c r="S50"/>
  <c r="T47"/>
  <c r="T44"/>
  <c r="T50"/>
  <c r="U47"/>
  <c r="U44"/>
  <c r="U50"/>
  <c r="V47"/>
  <c r="V44"/>
  <c r="V50"/>
  <c r="W50"/>
  <c r="X47"/>
  <c r="X44"/>
  <c r="X50"/>
  <c r="Y47"/>
  <c r="Y44"/>
  <c r="Y50"/>
  <c r="Z47"/>
  <c r="Z44"/>
  <c r="Z50"/>
  <c r="AA47"/>
  <c r="AA50"/>
  <c r="AA44"/>
  <c r="K44"/>
  <c r="CU51"/>
  <c r="Z51"/>
  <c r="V51"/>
  <c r="R51"/>
  <c r="AA51"/>
  <c r="S51"/>
  <c r="X51"/>
  <c r="T51"/>
  <c r="P51"/>
  <c r="Y51"/>
  <c r="U51"/>
  <c r="Q51"/>
  <c r="K37"/>
  <c r="K32"/>
  <c r="CT51"/>
  <c r="K51"/>
</calcChain>
</file>

<file path=xl/sharedStrings.xml><?xml version="1.0" encoding="utf-8"?>
<sst xmlns="http://schemas.openxmlformats.org/spreadsheetml/2006/main" count="204" uniqueCount="141">
  <si>
    <t xml:space="preserve"> </t>
  </si>
  <si>
    <t>(расшифровка подписи)</t>
  </si>
  <si>
    <t>(подпись)</t>
  </si>
  <si>
    <t/>
  </si>
  <si>
    <t>Итого по главному распорядителю(главному администратору):</t>
  </si>
  <si>
    <t>Администрация сельского поселения Подстепки муниципального района Ставропольский Самарской области</t>
  </si>
  <si>
    <t>ИТОГО ДОХОДОВ</t>
  </si>
  <si>
    <t>932 1 08 04 020 01 1000 110</t>
  </si>
  <si>
    <t>МУ "ФИНАНСОВОЕ УПРАВЛЕНИЕ АДМИНИСТРАЦИИ МУНИЦИПАЛЬНОГО РАЙОНА СТАВРОПОЛЬСКИЙ САМАРСКОЙ ОБЛАСТИ"</t>
  </si>
  <si>
    <t>727 1 11 05 035 10 0000 120</t>
  </si>
  <si>
    <t>МУ "КОМИТЕТ ПО УПРАВЛЕНИЮ МУНИЦИПАЛЬНЫМ ИМУЩЕСТВОМ АДМИНИСТРАЦИИ МУНИЦИПАЛЬНОГО РАЙОНА СТАВРОПОЛЬСКИЙ САМАРСКОЙ ОБЛАСТИ"</t>
  </si>
  <si>
    <t>450 2 02 03 015 10 0000 151</t>
  </si>
  <si>
    <t>450 2 02 02 999 10 0000 151</t>
  </si>
  <si>
    <t>450 2 02 01 001 10 0000 151</t>
  </si>
  <si>
    <t>182 1 09 04 050 10 1000 110</t>
  </si>
  <si>
    <t>Федеральная налоговая служба</t>
  </si>
  <si>
    <t>182 1 06 06 023 10 3000 110</t>
  </si>
  <si>
    <t>182 1 06 06 023 10 2000 110</t>
  </si>
  <si>
    <t>182 1 06 06 023 10 1000 110</t>
  </si>
  <si>
    <t>182 1 06 06 013 10 3000 110</t>
  </si>
  <si>
    <t>182 1 06 06 013 10 2000 110</t>
  </si>
  <si>
    <t>182 1 06 06 013 10 1000 110</t>
  </si>
  <si>
    <t>182 1 06 01 030 10 2000 110</t>
  </si>
  <si>
    <t>182 1 06 01 030 10 1000 110</t>
  </si>
  <si>
    <t>182 1 05 03 020 01 3000 110</t>
  </si>
  <si>
    <t>182 1 05 03 020 01 2000 110</t>
  </si>
  <si>
    <t>182 1 05 03 020 01 1000 110</t>
  </si>
  <si>
    <t>182 1 05 03 010 01 2000 110</t>
  </si>
  <si>
    <t>182 1 01 02 040 01 2000 110</t>
  </si>
  <si>
    <t>182 1 01 02 040 01 1000 110</t>
  </si>
  <si>
    <t>182 1 01 02 030 01 2000 110</t>
  </si>
  <si>
    <t>182 1 01 02 030 01 1000 110</t>
  </si>
  <si>
    <t>182 1 01 02 022 01 3000 110</t>
  </si>
  <si>
    <t>182 1 01 02 022 01 2000 110</t>
  </si>
  <si>
    <t>182 1 01 02 022 01 1000 110</t>
  </si>
  <si>
    <t>182 1 01 02 021 01 3000 110</t>
  </si>
  <si>
    <t>182 1 01 02 021 01 2000 110</t>
  </si>
  <si>
    <t>182 1 01 02 021 01 1000 110</t>
  </si>
  <si>
    <t>182 1 01 02 010 01 1000 110</t>
  </si>
  <si>
    <t>4 квартал</t>
  </si>
  <si>
    <t>3 квартал</t>
  </si>
  <si>
    <t>2 квартал</t>
  </si>
  <si>
    <t>1 квартал</t>
  </si>
  <si>
    <t>бюджет</t>
  </si>
  <si>
    <t>доходы</t>
  </si>
  <si>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</si>
  <si>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</si>
  <si>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</si>
  <si>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</si>
  <si>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</si>
  <si>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</si>
  <si>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</si>
  <si>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</si>
  <si>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</si>
  <si>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</si>
  <si>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</si>
  <si>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</si>
  <si>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Роспись за ноябрь</t>
  </si>
  <si>
    <t>Роспись за октябрь</t>
  </si>
  <si>
    <t>Роспись за сентябрь</t>
  </si>
  <si>
    <t>Роспись за август</t>
  </si>
  <si>
    <t>Роспись за июль</t>
  </si>
  <si>
    <t>Роспись за июнь</t>
  </si>
  <si>
    <t>Роспись за май</t>
  </si>
  <si>
    <t>Роспись за апрель</t>
  </si>
  <si>
    <t>Роспись за март</t>
  </si>
  <si>
    <t>Роспись за февраль</t>
  </si>
  <si>
    <t>Роспись за январь</t>
  </si>
  <si>
    <t>План доходов на Декабрь</t>
  </si>
  <si>
    <t>План доходов на Ноябрь</t>
  </si>
  <si>
    <t>План доходов на Октябрь</t>
  </si>
  <si>
    <t>План доходов на Сентябрь</t>
  </si>
  <si>
    <t>План доходов на Август</t>
  </si>
  <si>
    <t>План доходов на Июль</t>
  </si>
  <si>
    <t>План доходов на Июнь</t>
  </si>
  <si>
    <t>План доходов на Май</t>
  </si>
  <si>
    <t>План доходов на Апрель</t>
  </si>
  <si>
    <t>План доходов на Март</t>
  </si>
  <si>
    <t>План доходов на Февраль</t>
  </si>
  <si>
    <t>План доходов на Январь</t>
  </si>
  <si>
    <t>КодБюджета</t>
  </si>
  <si>
    <t>В том числе на</t>
  </si>
  <si>
    <t>Сумма на год, всего</t>
  </si>
  <si>
    <t>СуммаНаДекабрьРасходы</t>
  </si>
  <si>
    <t>СуммаНаНоябрьРасходы</t>
  </si>
  <si>
    <t>СуммаНаОктябрьРасходы</t>
  </si>
  <si>
    <t>СуммаНаСенятбрьРасходы</t>
  </si>
  <si>
    <t>СуммаНаАвгустРасходы</t>
  </si>
  <si>
    <t>СуммаНаИюльРасходы</t>
  </si>
  <si>
    <t>СуммаНаИюньРасходы</t>
  </si>
  <si>
    <t>СуммаНаМайРасходы</t>
  </si>
  <si>
    <t>СуммаНаАпрельРасходы</t>
  </si>
  <si>
    <t>СуммаНаМартРасходы</t>
  </si>
  <si>
    <t>СуммаНаФевральРасходы</t>
  </si>
  <si>
    <t>СуммаНаЯнварьРасходы</t>
  </si>
  <si>
    <t>Сумма на год, всего расходов</t>
  </si>
  <si>
    <t>СуммаНаДекабрьДоходы</t>
  </si>
  <si>
    <t>СуммаНаНоябрьДоходы</t>
  </si>
  <si>
    <t>СуммаНаОктябрьДоходы</t>
  </si>
  <si>
    <t>СуммаНаСенятбрьДоходы</t>
  </si>
  <si>
    <t>СуммаНаАвгустДоходы</t>
  </si>
  <si>
    <t>СуммаНаИюльДоходы</t>
  </si>
  <si>
    <t>СуммаНаИюньДоходы</t>
  </si>
  <si>
    <t>СуммаНаМайДоходы</t>
  </si>
  <si>
    <t>СуммаНаАпрельДоходы</t>
  </si>
  <si>
    <t>СуммаНаМартДоходы</t>
  </si>
  <si>
    <t>СуммаНаФевральДоходы</t>
  </si>
  <si>
    <t>СуммаНаЯнварьДоходы</t>
  </si>
  <si>
    <t>Сумма на год, всего доходов</t>
  </si>
  <si>
    <t>Направление источника</t>
  </si>
  <si>
    <t>Тип классификации</t>
  </si>
  <si>
    <t>В том числе</t>
  </si>
  <si>
    <t>Тип финансирования</t>
  </si>
  <si>
    <t>Направление</t>
  </si>
  <si>
    <t>Мероприятие</t>
  </si>
  <si>
    <t>Вид ассигнований</t>
  </si>
  <si>
    <t>Тип средств</t>
  </si>
  <si>
    <t>Коды бюджетной классификации</t>
  </si>
  <si>
    <t>Главный распорядитель (главный администратор) бюджета</t>
  </si>
  <si>
    <t>Раздел4</t>
  </si>
  <si>
    <t>Раздел2</t>
  </si>
  <si>
    <t>Единицы измерения: руб.</t>
  </si>
  <si>
    <t>Наименование органа, организующего исполнение бюджета:</t>
  </si>
  <si>
    <t>Глава администрации</t>
  </si>
  <si>
    <t>Главный бухгалтер</t>
  </si>
  <si>
    <t>182 1 05 03 000 01 1000 110</t>
  </si>
  <si>
    <t>450 2 02 02 041 10 0000 151</t>
  </si>
  <si>
    <t>450 2 18 05 030 10 0000 180</t>
  </si>
  <si>
    <t>932 1 08 04 020 01 4000 110</t>
  </si>
  <si>
    <t>федеральное казначейство</t>
  </si>
  <si>
    <t>100 1 03 02230 01 0000 110</t>
  </si>
  <si>
    <t>100 1 03 02240 01 0000 110</t>
  </si>
  <si>
    <t>100 1 03 02250 01 0000 110</t>
  </si>
  <si>
    <t>100 1 03 02260 01 0000 110</t>
  </si>
  <si>
    <t>727 1 11 05 013 10 0000 120</t>
  </si>
  <si>
    <t>2015 год</t>
  </si>
  <si>
    <t>2016 год</t>
  </si>
  <si>
    <t>Администрация сельского поселения Мусорка муниципального района Ставропольский Самарской области</t>
  </si>
  <si>
    <t xml:space="preserve">                                                                                                                                                                                                          Кассовый план исполнения бюджета в 2015</t>
  </si>
  <si>
    <t>В.В.Вечканов</t>
  </si>
  <si>
    <t>Г.И.Трифанихина</t>
  </si>
</sst>
</file>

<file path=xl/styles.xml><?xml version="1.0" encoding="utf-8"?>
<styleSheet xmlns="http://schemas.openxmlformats.org/spreadsheetml/2006/main">
  <numFmts count="5">
    <numFmt numFmtId="164" formatCode="#,##0.00;[Red]\-#,##0.00;0.00"/>
    <numFmt numFmtId="165" formatCode="0\.00"/>
    <numFmt numFmtId="166" formatCode="000"/>
    <numFmt numFmtId="167" formatCode="00\.00\.00"/>
    <numFmt numFmtId="168" formatCode="#,##0.00_ ;[Red]\-#,##0.00\ "/>
  </numFmts>
  <fonts count="1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i/>
      <sz val="8"/>
      <name val="Arial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15">
    <xf numFmtId="0" fontId="0" fillId="0" borderId="0" xfId="0"/>
    <xf numFmtId="0" fontId="2" fillId="0" borderId="0" xfId="1"/>
    <xf numFmtId="0" fontId="2" fillId="0" borderId="0" xfId="1" applyProtection="1">
      <protection hidden="1"/>
    </xf>
    <xf numFmtId="0" fontId="3" fillId="0" borderId="0" xfId="1" applyNumberFormat="1" applyFont="1" applyFill="1" applyAlignment="1" applyProtection="1">
      <protection hidden="1"/>
    </xf>
    <xf numFmtId="0" fontId="3" fillId="0" borderId="1" xfId="1" applyNumberFormat="1" applyFont="1" applyFill="1" applyBorder="1" applyAlignment="1" applyProtection="1">
      <alignment horizontal="center"/>
      <protection hidden="1"/>
    </xf>
    <xf numFmtId="0" fontId="3" fillId="0" borderId="0" xfId="1" applyNumberFormat="1" applyFont="1" applyFill="1" applyAlignment="1" applyProtection="1">
      <alignment horizontal="center"/>
      <protection hidden="1"/>
    </xf>
    <xf numFmtId="0" fontId="2" fillId="0" borderId="2" xfId="1" applyBorder="1" applyProtection="1">
      <protection hidden="1"/>
    </xf>
    <xf numFmtId="164" fontId="3" fillId="0" borderId="3" xfId="1" applyNumberFormat="1" applyFont="1" applyFill="1" applyBorder="1" applyAlignment="1" applyProtection="1">
      <protection hidden="1"/>
    </xf>
    <xf numFmtId="164" fontId="3" fillId="0" borderId="4" xfId="1" applyNumberFormat="1" applyFont="1" applyFill="1" applyBorder="1" applyAlignment="1" applyProtection="1">
      <protection hidden="1"/>
    </xf>
    <xf numFmtId="164" fontId="3" fillId="0" borderId="5" xfId="1" applyNumberFormat="1" applyFont="1" applyFill="1" applyBorder="1" applyAlignment="1" applyProtection="1">
      <protection hidden="1"/>
    </xf>
    <xf numFmtId="164" fontId="3" fillId="0" borderId="6" xfId="1" applyNumberFormat="1" applyFont="1" applyFill="1" applyBorder="1" applyAlignment="1" applyProtection="1">
      <protection hidden="1"/>
    </xf>
    <xf numFmtId="165" fontId="3" fillId="0" borderId="5" xfId="1" applyNumberFormat="1" applyFont="1" applyFill="1" applyBorder="1" applyAlignment="1" applyProtection="1">
      <protection hidden="1"/>
    </xf>
    <xf numFmtId="166" fontId="3" fillId="0" borderId="5" xfId="1" applyNumberFormat="1" applyFont="1" applyFill="1" applyBorder="1" applyAlignment="1" applyProtection="1">
      <protection hidden="1"/>
    </xf>
    <xf numFmtId="167" fontId="3" fillId="0" borderId="5" xfId="1" applyNumberFormat="1" applyFont="1" applyFill="1" applyBorder="1" applyAlignment="1" applyProtection="1">
      <protection hidden="1"/>
    </xf>
    <xf numFmtId="0" fontId="3" fillId="0" borderId="5" xfId="1" applyNumberFormat="1" applyFont="1" applyFill="1" applyBorder="1" applyAlignment="1" applyProtection="1">
      <protection hidden="1"/>
    </xf>
    <xf numFmtId="0" fontId="3" fillId="0" borderId="3" xfId="1" applyNumberFormat="1" applyFont="1" applyFill="1" applyBorder="1" applyAlignment="1" applyProtection="1">
      <protection hidden="1"/>
    </xf>
    <xf numFmtId="0" fontId="5" fillId="0" borderId="3" xfId="1" applyNumberFormat="1" applyFont="1" applyFill="1" applyBorder="1" applyAlignment="1" applyProtection="1">
      <protection hidden="1"/>
    </xf>
    <xf numFmtId="0" fontId="3" fillId="0" borderId="7" xfId="1" applyNumberFormat="1" applyFont="1" applyFill="1" applyBorder="1" applyAlignment="1" applyProtection="1">
      <alignment wrapText="1"/>
      <protection hidden="1"/>
    </xf>
    <xf numFmtId="164" fontId="3" fillId="0" borderId="8" xfId="1" applyNumberFormat="1" applyFont="1" applyFill="1" applyBorder="1" applyAlignment="1" applyProtection="1">
      <protection hidden="1"/>
    </xf>
    <xf numFmtId="164" fontId="3" fillId="0" borderId="9" xfId="1" applyNumberFormat="1" applyFont="1" applyFill="1" applyBorder="1" applyAlignment="1" applyProtection="1">
      <protection hidden="1"/>
    </xf>
    <xf numFmtId="165" fontId="3" fillId="0" borderId="9" xfId="1" applyNumberFormat="1" applyFont="1" applyFill="1" applyBorder="1" applyAlignment="1" applyProtection="1">
      <protection hidden="1"/>
    </xf>
    <xf numFmtId="166" fontId="3" fillId="0" borderId="9" xfId="1" applyNumberFormat="1" applyFont="1" applyFill="1" applyBorder="1" applyAlignment="1" applyProtection="1">
      <protection hidden="1"/>
    </xf>
    <xf numFmtId="167" fontId="3" fillId="0" borderId="9" xfId="1" applyNumberFormat="1" applyFont="1" applyFill="1" applyBorder="1" applyAlignment="1" applyProtection="1">
      <protection hidden="1"/>
    </xf>
    <xf numFmtId="0" fontId="3" fillId="0" borderId="9" xfId="1" applyNumberFormat="1" applyFont="1" applyFill="1" applyBorder="1" applyAlignment="1" applyProtection="1">
      <protection hidden="1"/>
    </xf>
    <xf numFmtId="0" fontId="3" fillId="0" borderId="10" xfId="1" applyNumberFormat="1" applyFont="1" applyFill="1" applyBorder="1" applyAlignment="1" applyProtection="1">
      <alignment wrapText="1"/>
      <protection hidden="1"/>
    </xf>
    <xf numFmtId="0" fontId="3" fillId="0" borderId="8" xfId="1" applyNumberFormat="1" applyFont="1" applyFill="1" applyBorder="1" applyAlignment="1" applyProtection="1">
      <protection hidden="1"/>
    </xf>
    <xf numFmtId="0" fontId="5" fillId="0" borderId="8" xfId="1" applyNumberFormat="1" applyFont="1" applyFill="1" applyBorder="1" applyAlignment="1" applyProtection="1">
      <protection hidden="1"/>
    </xf>
    <xf numFmtId="0" fontId="3" fillId="0" borderId="1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3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4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7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8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0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1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22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23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4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6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7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8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28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0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3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2" xfId="1" applyBorder="1" applyProtection="1"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0" fontId="4" fillId="0" borderId="33" xfId="1" applyNumberFormat="1" applyFont="1" applyFill="1" applyBorder="1" applyAlignment="1" applyProtection="1">
      <alignment wrapText="1"/>
      <protection hidden="1"/>
    </xf>
    <xf numFmtId="164" fontId="4" fillId="0" borderId="3" xfId="1" applyNumberFormat="1" applyFont="1" applyFill="1" applyBorder="1" applyAlignment="1" applyProtection="1">
      <protection hidden="1"/>
    </xf>
    <xf numFmtId="0" fontId="4" fillId="0" borderId="34" xfId="1" applyNumberFormat="1" applyFont="1" applyFill="1" applyBorder="1" applyAlignment="1" applyProtection="1">
      <alignment wrapText="1"/>
      <protection hidden="1"/>
    </xf>
    <xf numFmtId="0" fontId="4" fillId="0" borderId="35" xfId="1" applyNumberFormat="1" applyFont="1" applyFill="1" applyBorder="1" applyAlignment="1" applyProtection="1">
      <alignment wrapText="1"/>
      <protection hidden="1"/>
    </xf>
    <xf numFmtId="0" fontId="7" fillId="0" borderId="7" xfId="1" applyNumberFormat="1" applyFont="1" applyFill="1" applyBorder="1" applyAlignment="1" applyProtection="1">
      <alignment wrapText="1"/>
      <protection hidden="1"/>
    </xf>
    <xf numFmtId="0" fontId="9" fillId="0" borderId="0" xfId="1" applyNumberFormat="1" applyFont="1" applyFill="1" applyAlignment="1" applyProtection="1">
      <alignment horizontal="centerContinuous"/>
      <protection hidden="1"/>
    </xf>
    <xf numFmtId="164" fontId="3" fillId="0" borderId="36" xfId="1" applyNumberFormat="1" applyFont="1" applyFill="1" applyBorder="1" applyAlignment="1" applyProtection="1">
      <protection hidden="1"/>
    </xf>
    <xf numFmtId="164" fontId="3" fillId="0" borderId="34" xfId="1" applyNumberFormat="1" applyFont="1" applyFill="1" applyBorder="1" applyAlignment="1" applyProtection="1">
      <protection hidden="1"/>
    </xf>
    <xf numFmtId="0" fontId="4" fillId="0" borderId="37" xfId="1" applyNumberFormat="1" applyFont="1" applyFill="1" applyBorder="1" applyAlignment="1" applyProtection="1">
      <alignment wrapText="1"/>
      <protection hidden="1"/>
    </xf>
    <xf numFmtId="164" fontId="3" fillId="0" borderId="27" xfId="1" applyNumberFormat="1" applyFont="1" applyFill="1" applyBorder="1" applyAlignment="1" applyProtection="1">
      <protection hidden="1"/>
    </xf>
    <xf numFmtId="164" fontId="4" fillId="0" borderId="38" xfId="1" applyNumberFormat="1" applyFont="1" applyFill="1" applyBorder="1" applyAlignment="1" applyProtection="1">
      <protection hidden="1"/>
    </xf>
    <xf numFmtId="164" fontId="3" fillId="0" borderId="28" xfId="1" applyNumberFormat="1" applyFont="1" applyFill="1" applyBorder="1" applyAlignment="1" applyProtection="1">
      <protection hidden="1"/>
    </xf>
    <xf numFmtId="164" fontId="3" fillId="0" borderId="39" xfId="1" applyNumberFormat="1" applyFont="1" applyFill="1" applyBorder="1" applyAlignment="1" applyProtection="1">
      <protection hidden="1"/>
    </xf>
    <xf numFmtId="164" fontId="3" fillId="0" borderId="33" xfId="1" applyNumberFormat="1" applyFont="1" applyFill="1" applyBorder="1" applyAlignment="1" applyProtection="1">
      <protection hidden="1"/>
    </xf>
    <xf numFmtId="164" fontId="3" fillId="0" borderId="40" xfId="1" applyNumberFormat="1" applyFont="1" applyFill="1" applyBorder="1" applyAlignment="1" applyProtection="1">
      <protection hidden="1"/>
    </xf>
    <xf numFmtId="0" fontId="4" fillId="0" borderId="41" xfId="1" applyNumberFormat="1" applyFont="1" applyFill="1" applyBorder="1" applyAlignment="1" applyProtection="1">
      <alignment wrapText="1"/>
      <protection hidden="1"/>
    </xf>
    <xf numFmtId="164" fontId="4" fillId="0" borderId="13" xfId="1" applyNumberFormat="1" applyFont="1" applyFill="1" applyBorder="1" applyAlignment="1" applyProtection="1">
      <protection hidden="1"/>
    </xf>
    <xf numFmtId="164" fontId="4" fillId="0" borderId="12" xfId="1" applyNumberFormat="1" applyFont="1" applyFill="1" applyBorder="1" applyAlignment="1" applyProtection="1">
      <protection hidden="1"/>
    </xf>
    <xf numFmtId="164" fontId="3" fillId="0" borderId="42" xfId="1" applyNumberFormat="1" applyFont="1" applyFill="1" applyBorder="1" applyAlignment="1" applyProtection="1">
      <protection hidden="1"/>
    </xf>
    <xf numFmtId="164" fontId="3" fillId="0" borderId="43" xfId="1" applyNumberFormat="1" applyFont="1" applyFill="1" applyBorder="1" applyAlignment="1" applyProtection="1">
      <protection hidden="1"/>
    </xf>
    <xf numFmtId="164" fontId="3" fillId="0" borderId="41" xfId="1" applyNumberFormat="1" applyFont="1" applyFill="1" applyBorder="1" applyAlignment="1" applyProtection="1">
      <protection hidden="1"/>
    </xf>
    <xf numFmtId="0" fontId="7" fillId="0" borderId="10" xfId="1" applyNumberFormat="1" applyFont="1" applyFill="1" applyBorder="1" applyAlignment="1" applyProtection="1">
      <alignment wrapText="1"/>
      <protection hidden="1"/>
    </xf>
    <xf numFmtId="164" fontId="4" fillId="0" borderId="8" xfId="1" applyNumberFormat="1" applyFont="1" applyFill="1" applyBorder="1" applyAlignment="1" applyProtection="1">
      <protection hidden="1"/>
    </xf>
    <xf numFmtId="164" fontId="3" fillId="0" borderId="44" xfId="1" applyNumberFormat="1" applyFont="1" applyFill="1" applyBorder="1" applyAlignment="1" applyProtection="1">
      <protection hidden="1"/>
    </xf>
    <xf numFmtId="0" fontId="4" fillId="0" borderId="14" xfId="1" applyNumberFormat="1" applyFont="1" applyFill="1" applyBorder="1" applyAlignment="1" applyProtection="1">
      <alignment wrapText="1"/>
      <protection hidden="1"/>
    </xf>
    <xf numFmtId="0" fontId="4" fillId="0" borderId="1" xfId="1" applyNumberFormat="1" applyFont="1" applyFill="1" applyBorder="1" applyAlignment="1" applyProtection="1">
      <alignment wrapText="1"/>
      <protection hidden="1"/>
    </xf>
    <xf numFmtId="164" fontId="6" fillId="0" borderId="38" xfId="1" applyNumberFormat="1" applyFont="1" applyFill="1" applyBorder="1" applyAlignment="1" applyProtection="1">
      <protection hidden="1"/>
    </xf>
    <xf numFmtId="0" fontId="4" fillId="0" borderId="28" xfId="1" applyNumberFormat="1" applyFont="1" applyFill="1" applyBorder="1" applyAlignment="1" applyProtection="1">
      <alignment wrapText="1"/>
      <protection hidden="1"/>
    </xf>
    <xf numFmtId="164" fontId="4" fillId="0" borderId="45" xfId="1" applyNumberFormat="1" applyFont="1" applyFill="1" applyBorder="1" applyAlignment="1" applyProtection="1">
      <protection hidden="1"/>
    </xf>
    <xf numFmtId="164" fontId="3" fillId="0" borderId="46" xfId="1" applyNumberFormat="1" applyFont="1" applyFill="1" applyBorder="1" applyAlignment="1" applyProtection="1">
      <protection hidden="1"/>
    </xf>
    <xf numFmtId="164" fontId="3" fillId="0" borderId="47" xfId="1" applyNumberFormat="1" applyFont="1" applyFill="1" applyBorder="1" applyAlignment="1" applyProtection="1">
      <protection hidden="1"/>
    </xf>
    <xf numFmtId="164" fontId="6" fillId="0" borderId="43" xfId="1" applyNumberFormat="1" applyFont="1" applyFill="1" applyBorder="1" applyAlignment="1" applyProtection="1">
      <protection hidden="1"/>
    </xf>
    <xf numFmtId="164" fontId="6" fillId="0" borderId="40" xfId="1" applyNumberFormat="1" applyFont="1" applyFill="1" applyBorder="1" applyAlignment="1" applyProtection="1">
      <protection hidden="1"/>
    </xf>
    <xf numFmtId="164" fontId="3" fillId="0" borderId="48" xfId="1" applyNumberFormat="1" applyFont="1" applyFill="1" applyBorder="1" applyAlignment="1" applyProtection="1">
      <protection hidden="1"/>
    </xf>
    <xf numFmtId="164" fontId="6" fillId="0" borderId="22" xfId="1" applyNumberFormat="1" applyFont="1" applyFill="1" applyBorder="1" applyAlignment="1" applyProtection="1">
      <protection hidden="1"/>
    </xf>
    <xf numFmtId="168" fontId="2" fillId="0" borderId="0" xfId="1" applyNumberFormat="1" applyProtection="1">
      <protection hidden="1"/>
    </xf>
    <xf numFmtId="0" fontId="4" fillId="0" borderId="50" xfId="1" applyNumberFormat="1" applyFont="1" applyFill="1" applyBorder="1" applyAlignment="1" applyProtection="1">
      <alignment wrapText="1"/>
      <protection hidden="1"/>
    </xf>
    <xf numFmtId="0" fontId="4" fillId="0" borderId="48" xfId="1" applyNumberFormat="1" applyFont="1" applyFill="1" applyBorder="1" applyAlignment="1" applyProtection="1">
      <alignment wrapText="1"/>
      <protection hidden="1"/>
    </xf>
    <xf numFmtId="164" fontId="4" fillId="0" borderId="40" xfId="1" applyNumberFormat="1" applyFont="1" applyFill="1" applyBorder="1" applyAlignment="1" applyProtection="1">
      <protection hidden="1"/>
    </xf>
    <xf numFmtId="0" fontId="3" fillId="0" borderId="1" xfId="1" applyNumberFormat="1" applyFont="1" applyFill="1" applyBorder="1" applyAlignment="1" applyProtection="1">
      <alignment horizontal="center"/>
      <protection hidden="1"/>
    </xf>
    <xf numFmtId="0" fontId="4" fillId="0" borderId="51" xfId="1" applyNumberFormat="1" applyFont="1" applyFill="1" applyBorder="1" applyAlignment="1" applyProtection="1">
      <alignment wrapText="1"/>
      <protection hidden="1"/>
    </xf>
    <xf numFmtId="0" fontId="4" fillId="0" borderId="49" xfId="1" applyNumberFormat="1" applyFont="1" applyFill="1" applyBorder="1" applyAlignment="1" applyProtection="1">
      <alignment wrapText="1"/>
      <protection hidden="1"/>
    </xf>
    <xf numFmtId="0" fontId="4" fillId="0" borderId="49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8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NumberFormat="1" applyFont="1" applyFill="1" applyAlignment="1" applyProtection="1">
      <alignment horizontal="center"/>
      <protection hidden="1"/>
    </xf>
    <xf numFmtId="164" fontId="4" fillId="0" borderId="47" xfId="1" applyNumberFormat="1" applyFont="1" applyFill="1" applyBorder="1" applyAlignment="1" applyProtection="1">
      <protection hidden="1"/>
    </xf>
    <xf numFmtId="0" fontId="4" fillId="0" borderId="47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7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9" xfId="1" applyNumberFormat="1" applyFont="1" applyFill="1" applyBorder="1" applyAlignment="1" applyProtection="1">
      <alignment wrapText="1"/>
      <protection hidden="1"/>
    </xf>
    <xf numFmtId="0" fontId="4" fillId="0" borderId="41" xfId="1" applyNumberFormat="1" applyFont="1" applyFill="1" applyBorder="1" applyAlignment="1" applyProtection="1">
      <alignment wrapText="1"/>
      <protection hidden="1"/>
    </xf>
    <xf numFmtId="164" fontId="4" fillId="0" borderId="42" xfId="1" applyNumberFormat="1" applyFont="1" applyFill="1" applyBorder="1" applyAlignment="1" applyProtection="1">
      <protection hidden="1"/>
    </xf>
    <xf numFmtId="164" fontId="4" fillId="0" borderId="43" xfId="1" applyNumberFormat="1" applyFont="1" applyFill="1" applyBorder="1" applyAlignment="1" applyProtection="1">
      <protection hidden="1"/>
    </xf>
    <xf numFmtId="0" fontId="0" fillId="0" borderId="1" xfId="0" applyBorder="1" applyAlignment="1">
      <alignment wrapText="1"/>
    </xf>
    <xf numFmtId="0" fontId="0" fillId="0" borderId="14" xfId="0" applyBorder="1" applyAlignment="1">
      <alignment wrapText="1"/>
    </xf>
    <xf numFmtId="0" fontId="10" fillId="0" borderId="31" xfId="1" applyNumberFormat="1" applyFont="1" applyFill="1" applyBorder="1" applyAlignment="1" applyProtection="1">
      <alignment horizontal="center" vertical="center"/>
      <protection hidden="1"/>
    </xf>
    <xf numFmtId="0" fontId="3" fillId="0" borderId="28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43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4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NumberFormat="1" applyFont="1" applyFill="1" applyAlignment="1" applyProtection="1">
      <alignment horizontal="left" wrapText="1"/>
      <protection hidden="1"/>
    </xf>
    <xf numFmtId="0" fontId="8" fillId="0" borderId="0" xfId="1" applyNumberFormat="1" applyFont="1" applyFill="1" applyBorder="1" applyAlignment="1" applyProtection="1">
      <alignment horizontal="center" wrapText="1"/>
      <protection hidden="1"/>
    </xf>
    <xf numFmtId="0" fontId="8" fillId="0" borderId="0" xfId="1" applyNumberFormat="1" applyFont="1" applyFill="1" applyBorder="1" applyAlignment="1" applyProtection="1">
      <alignment horizontal="center"/>
      <protection hidden="1"/>
    </xf>
    <xf numFmtId="0" fontId="1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U58"/>
  <sheetViews>
    <sheetView showGridLines="0" tabSelected="1" topLeftCell="A45" workbookViewId="0">
      <selection activeCell="K56" sqref="K56:L56"/>
    </sheetView>
  </sheetViews>
  <sheetFormatPr defaultRowHeight="12.75"/>
  <cols>
    <col min="1" max="1" width="0.7109375" style="1" customWidth="1"/>
    <col min="2" max="3" width="0" style="1" hidden="1" customWidth="1"/>
    <col min="4" max="4" width="38" style="1" customWidth="1"/>
    <col min="5" max="5" width="21.140625" style="1" customWidth="1"/>
    <col min="6" max="6" width="7.5703125" style="1" customWidth="1"/>
    <col min="7" max="10" width="0" style="1" hidden="1" customWidth="1"/>
    <col min="11" max="11" width="18.42578125" style="1" customWidth="1"/>
    <col min="12" max="15" width="0" style="1" hidden="1" customWidth="1"/>
    <col min="16" max="16" width="13.85546875" style="1" customWidth="1"/>
    <col min="17" max="22" width="11.5703125" style="1" customWidth="1"/>
    <col min="23" max="23" width="12.7109375" style="1" customWidth="1"/>
    <col min="24" max="26" width="11.5703125" style="1" customWidth="1"/>
    <col min="27" max="27" width="11.85546875" style="1" customWidth="1"/>
    <col min="28" max="97" width="0" style="1" hidden="1" customWidth="1"/>
    <col min="98" max="98" width="12.42578125" style="1" customWidth="1"/>
    <col min="99" max="99" width="13" style="1" customWidth="1"/>
    <col min="100" max="16384" width="9.140625" style="1"/>
  </cols>
  <sheetData>
    <row r="1" spans="1:99" ht="18.75" customHeight="1">
      <c r="A1" s="2"/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</row>
    <row r="2" spans="1:99" ht="15" customHeight="1">
      <c r="A2" s="58" t="s">
        <v>138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</row>
    <row r="3" spans="1:99" ht="36" customHeight="1">
      <c r="A3" s="111" t="s">
        <v>122</v>
      </c>
      <c r="B3" s="111"/>
      <c r="C3" s="111"/>
      <c r="D3" s="111"/>
      <c r="E3" s="112" t="s">
        <v>137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4"/>
      <c r="Q3" s="114"/>
      <c r="R3" s="114"/>
      <c r="S3" s="114"/>
      <c r="T3" s="114"/>
      <c r="U3" s="114"/>
      <c r="V3" s="114"/>
      <c r="W3" s="114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</row>
    <row r="4" spans="1:99" ht="15.75" customHeight="1" thickBot="1">
      <c r="A4" s="3" t="s">
        <v>121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2"/>
    </row>
    <row r="5" spans="1:99" ht="32.25" customHeight="1" thickBot="1">
      <c r="A5" s="6"/>
      <c r="B5" s="95" t="s">
        <v>120</v>
      </c>
      <c r="C5" s="99" t="s">
        <v>119</v>
      </c>
      <c r="D5" s="99" t="s">
        <v>118</v>
      </c>
      <c r="E5" s="99" t="s">
        <v>117</v>
      </c>
      <c r="F5" s="99" t="s">
        <v>116</v>
      </c>
      <c r="G5" s="99" t="s">
        <v>115</v>
      </c>
      <c r="H5" s="99" t="s">
        <v>114</v>
      </c>
      <c r="I5" s="99" t="s">
        <v>113</v>
      </c>
      <c r="J5" s="99" t="s">
        <v>112</v>
      </c>
      <c r="K5" s="99" t="s">
        <v>82</v>
      </c>
      <c r="L5" s="2"/>
      <c r="M5" s="50"/>
      <c r="N5" s="50"/>
      <c r="O5" s="50" t="s">
        <v>3</v>
      </c>
      <c r="P5" s="107" t="s">
        <v>111</v>
      </c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49" t="s">
        <v>110</v>
      </c>
      <c r="AC5" s="48" t="s">
        <v>109</v>
      </c>
      <c r="AD5" s="108" t="s">
        <v>108</v>
      </c>
      <c r="AE5" s="47" t="s">
        <v>107</v>
      </c>
      <c r="AF5" s="47" t="s">
        <v>106</v>
      </c>
      <c r="AG5" s="47" t="s">
        <v>105</v>
      </c>
      <c r="AH5" s="47" t="s">
        <v>104</v>
      </c>
      <c r="AI5" s="47" t="s">
        <v>103</v>
      </c>
      <c r="AJ5" s="47" t="s">
        <v>102</v>
      </c>
      <c r="AK5" s="47" t="s">
        <v>101</v>
      </c>
      <c r="AL5" s="47" t="s">
        <v>100</v>
      </c>
      <c r="AM5" s="47" t="s">
        <v>99</v>
      </c>
      <c r="AN5" s="47" t="s">
        <v>98</v>
      </c>
      <c r="AO5" s="47" t="s">
        <v>97</v>
      </c>
      <c r="AP5" s="46" t="s">
        <v>96</v>
      </c>
      <c r="AQ5" s="43" t="s">
        <v>81</v>
      </c>
      <c r="AR5" s="42"/>
      <c r="AS5" s="41"/>
      <c r="AT5" s="45"/>
      <c r="AU5" s="108" t="s">
        <v>95</v>
      </c>
      <c r="AV5" s="95" t="s">
        <v>94</v>
      </c>
      <c r="AW5" s="95" t="s">
        <v>93</v>
      </c>
      <c r="AX5" s="95" t="s">
        <v>92</v>
      </c>
      <c r="AY5" s="95" t="s">
        <v>91</v>
      </c>
      <c r="AZ5" s="95" t="s">
        <v>90</v>
      </c>
      <c r="BA5" s="95" t="s">
        <v>89</v>
      </c>
      <c r="BB5" s="95" t="s">
        <v>88</v>
      </c>
      <c r="BC5" s="95" t="s">
        <v>87</v>
      </c>
      <c r="BD5" s="95" t="s">
        <v>86</v>
      </c>
      <c r="BE5" s="95" t="s">
        <v>85</v>
      </c>
      <c r="BF5" s="95" t="s">
        <v>84</v>
      </c>
      <c r="BG5" s="99" t="s">
        <v>83</v>
      </c>
      <c r="BH5" s="43" t="s">
        <v>81</v>
      </c>
      <c r="BI5" s="42"/>
      <c r="BJ5" s="41"/>
      <c r="BK5" s="42"/>
      <c r="BL5" s="44" t="s">
        <v>82</v>
      </c>
      <c r="BM5" s="43" t="s">
        <v>81</v>
      </c>
      <c r="BN5" s="42"/>
      <c r="BO5" s="42"/>
      <c r="BP5" s="42"/>
      <c r="BQ5" s="44" t="s">
        <v>82</v>
      </c>
      <c r="BR5" s="43" t="s">
        <v>81</v>
      </c>
      <c r="BS5" s="42"/>
      <c r="BT5" s="42"/>
      <c r="BU5" s="41"/>
      <c r="BV5" s="34" t="s">
        <v>80</v>
      </c>
      <c r="BW5" s="34" t="s">
        <v>79</v>
      </c>
      <c r="BX5" s="34" t="s">
        <v>78</v>
      </c>
      <c r="BY5" s="34" t="s">
        <v>77</v>
      </c>
      <c r="BZ5" s="34" t="s">
        <v>76</v>
      </c>
      <c r="CA5" s="34" t="s">
        <v>75</v>
      </c>
      <c r="CB5" s="34" t="s">
        <v>74</v>
      </c>
      <c r="CC5" s="34" t="s">
        <v>73</v>
      </c>
      <c r="CD5" s="34" t="s">
        <v>72</v>
      </c>
      <c r="CE5" s="34" t="s">
        <v>71</v>
      </c>
      <c r="CF5" s="34" t="s">
        <v>70</v>
      </c>
      <c r="CG5" s="34" t="s">
        <v>69</v>
      </c>
      <c r="CH5" s="34" t="s">
        <v>68</v>
      </c>
      <c r="CI5" s="34" t="s">
        <v>67</v>
      </c>
      <c r="CJ5" s="34" t="s">
        <v>66</v>
      </c>
      <c r="CK5" s="34" t="s">
        <v>65</v>
      </c>
      <c r="CL5" s="34" t="s">
        <v>64</v>
      </c>
      <c r="CM5" s="34" t="s">
        <v>63</v>
      </c>
      <c r="CN5" s="34" t="s">
        <v>62</v>
      </c>
      <c r="CO5" s="34" t="s">
        <v>61</v>
      </c>
      <c r="CP5" s="34" t="s">
        <v>60</v>
      </c>
      <c r="CQ5" s="34" t="s">
        <v>59</v>
      </c>
      <c r="CR5" s="34" t="s">
        <v>58</v>
      </c>
      <c r="CS5" s="34" t="s">
        <v>57</v>
      </c>
      <c r="CT5" s="33" t="s">
        <v>135</v>
      </c>
      <c r="CU5" s="33" t="s">
        <v>136</v>
      </c>
    </row>
    <row r="6" spans="1:99" ht="15.75" customHeight="1" thickBot="1">
      <c r="A6" s="6"/>
      <c r="B6" s="96"/>
      <c r="C6" s="100"/>
      <c r="D6" s="99"/>
      <c r="E6" s="99"/>
      <c r="F6" s="99"/>
      <c r="G6" s="100"/>
      <c r="H6" s="100"/>
      <c r="I6" s="100"/>
      <c r="J6" s="100"/>
      <c r="K6" s="99"/>
      <c r="L6" s="40" t="s">
        <v>42</v>
      </c>
      <c r="M6" s="40" t="s">
        <v>41</v>
      </c>
      <c r="N6" s="40" t="s">
        <v>40</v>
      </c>
      <c r="O6" s="40" t="s">
        <v>39</v>
      </c>
      <c r="P6" s="39" t="s">
        <v>56</v>
      </c>
      <c r="Q6" s="39" t="s">
        <v>55</v>
      </c>
      <c r="R6" s="39" t="s">
        <v>54</v>
      </c>
      <c r="S6" s="39" t="s">
        <v>53</v>
      </c>
      <c r="T6" s="39" t="s">
        <v>52</v>
      </c>
      <c r="U6" s="39" t="s">
        <v>51</v>
      </c>
      <c r="V6" s="39" t="s">
        <v>50</v>
      </c>
      <c r="W6" s="39" t="s">
        <v>49</v>
      </c>
      <c r="X6" s="39" t="s">
        <v>48</v>
      </c>
      <c r="Y6" s="39" t="s">
        <v>47</v>
      </c>
      <c r="Z6" s="39" t="s">
        <v>46</v>
      </c>
      <c r="AA6" s="38" t="s">
        <v>45</v>
      </c>
      <c r="AB6" s="37"/>
      <c r="AC6" s="36"/>
      <c r="AD6" s="109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35" t="s">
        <v>42</v>
      </c>
      <c r="AR6" s="29" t="s">
        <v>41</v>
      </c>
      <c r="AS6" s="32" t="s">
        <v>40</v>
      </c>
      <c r="AT6" s="28" t="s">
        <v>39</v>
      </c>
      <c r="AU6" s="110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100"/>
      <c r="BH6" s="30" t="s">
        <v>42</v>
      </c>
      <c r="BI6" s="29" t="s">
        <v>41</v>
      </c>
      <c r="BJ6" s="32" t="s">
        <v>40</v>
      </c>
      <c r="BK6" s="29" t="s">
        <v>39</v>
      </c>
      <c r="BL6" s="31" t="s">
        <v>44</v>
      </c>
      <c r="BM6" s="30" t="s">
        <v>42</v>
      </c>
      <c r="BN6" s="29" t="s">
        <v>41</v>
      </c>
      <c r="BO6" s="29" t="s">
        <v>40</v>
      </c>
      <c r="BP6" s="29" t="s">
        <v>39</v>
      </c>
      <c r="BQ6" s="31" t="s">
        <v>43</v>
      </c>
      <c r="BR6" s="30" t="s">
        <v>42</v>
      </c>
      <c r="BS6" s="29" t="s">
        <v>41</v>
      </c>
      <c r="BT6" s="29" t="s">
        <v>40</v>
      </c>
      <c r="BU6" s="28" t="s">
        <v>39</v>
      </c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</row>
    <row r="7" spans="1:99" ht="15" customHeight="1">
      <c r="A7" s="6"/>
      <c r="B7" s="26">
        <v>1</v>
      </c>
      <c r="C7" s="25">
        <v>1</v>
      </c>
      <c r="D7" s="24" t="s">
        <v>15</v>
      </c>
      <c r="E7" s="23" t="s">
        <v>38</v>
      </c>
      <c r="F7" s="22">
        <v>10000</v>
      </c>
      <c r="G7" s="22"/>
      <c r="H7" s="22"/>
      <c r="I7" s="21"/>
      <c r="J7" s="20"/>
      <c r="K7" s="19">
        <f>P7+Q7+R7+S7+T7+U7+V7+W7+X7+Y7+Z7+AA7</f>
        <v>670000</v>
      </c>
      <c r="L7" s="19">
        <v>0</v>
      </c>
      <c r="M7" s="19">
        <v>310000</v>
      </c>
      <c r="N7" s="19">
        <v>0</v>
      </c>
      <c r="O7" s="19">
        <v>161534</v>
      </c>
      <c r="P7" s="19">
        <v>55900</v>
      </c>
      <c r="Q7" s="19">
        <v>55900</v>
      </c>
      <c r="R7" s="19">
        <v>55900</v>
      </c>
      <c r="S7" s="19">
        <v>55900</v>
      </c>
      <c r="T7" s="19">
        <v>55900</v>
      </c>
      <c r="U7" s="19">
        <v>71958</v>
      </c>
      <c r="V7" s="19">
        <v>55900</v>
      </c>
      <c r="W7" s="19">
        <v>55900</v>
      </c>
      <c r="X7" s="19">
        <v>55900</v>
      </c>
      <c r="Y7" s="19">
        <v>55900</v>
      </c>
      <c r="Z7" s="19">
        <v>39842</v>
      </c>
      <c r="AA7" s="62">
        <v>55100</v>
      </c>
      <c r="AB7" s="59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64"/>
      <c r="CT7" s="18">
        <v>670000</v>
      </c>
      <c r="CU7" s="18">
        <v>670000</v>
      </c>
    </row>
    <row r="8" spans="1:99" ht="15" customHeight="1">
      <c r="A8" s="6"/>
      <c r="B8" s="16">
        <v>1</v>
      </c>
      <c r="C8" s="15">
        <v>1</v>
      </c>
      <c r="D8" s="17" t="s">
        <v>15</v>
      </c>
      <c r="E8" s="14" t="s">
        <v>37</v>
      </c>
      <c r="F8" s="13">
        <v>10000</v>
      </c>
      <c r="G8" s="13"/>
      <c r="H8" s="13"/>
      <c r="I8" s="12"/>
      <c r="J8" s="11"/>
      <c r="K8" s="9">
        <f t="shared" ref="K8:K31" si="0">P8+Q8+R8+S8+T8+U8+V8+W8+X8+Y8+Z8+AA8</f>
        <v>0</v>
      </c>
      <c r="L8" s="9">
        <v>1050000</v>
      </c>
      <c r="M8" s="9">
        <v>736000</v>
      </c>
      <c r="N8" s="9">
        <v>1050000</v>
      </c>
      <c r="O8" s="9">
        <v>590210</v>
      </c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0"/>
      <c r="AB8" s="60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65"/>
      <c r="CT8" s="7"/>
      <c r="CU8" s="7"/>
    </row>
    <row r="9" spans="1:99" ht="15" customHeight="1">
      <c r="A9" s="6"/>
      <c r="B9" s="16">
        <v>1</v>
      </c>
      <c r="C9" s="15">
        <v>1</v>
      </c>
      <c r="D9" s="17" t="s">
        <v>15</v>
      </c>
      <c r="E9" s="14" t="s">
        <v>36</v>
      </c>
      <c r="F9" s="13">
        <v>10000</v>
      </c>
      <c r="G9" s="13"/>
      <c r="H9" s="13"/>
      <c r="I9" s="12"/>
      <c r="J9" s="11"/>
      <c r="K9" s="9">
        <f t="shared" si="0"/>
        <v>0</v>
      </c>
      <c r="L9" s="9">
        <v>0</v>
      </c>
      <c r="M9" s="9">
        <v>0</v>
      </c>
      <c r="N9" s="9">
        <v>0</v>
      </c>
      <c r="O9" s="9">
        <v>1211</v>
      </c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0"/>
      <c r="AB9" s="8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66"/>
      <c r="CT9" s="7"/>
      <c r="CU9" s="7"/>
    </row>
    <row r="10" spans="1:99" ht="15" customHeight="1">
      <c r="A10" s="6"/>
      <c r="B10" s="16">
        <v>1</v>
      </c>
      <c r="C10" s="15">
        <v>1</v>
      </c>
      <c r="D10" s="17" t="s">
        <v>15</v>
      </c>
      <c r="E10" s="14" t="s">
        <v>35</v>
      </c>
      <c r="F10" s="13">
        <v>10000</v>
      </c>
      <c r="G10" s="13"/>
      <c r="H10" s="13"/>
      <c r="I10" s="12"/>
      <c r="J10" s="11"/>
      <c r="K10" s="9">
        <f t="shared" si="0"/>
        <v>0</v>
      </c>
      <c r="L10" s="9">
        <v>0</v>
      </c>
      <c r="M10" s="9">
        <v>0</v>
      </c>
      <c r="N10" s="9">
        <v>0</v>
      </c>
      <c r="O10" s="9">
        <v>3331</v>
      </c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0"/>
      <c r="AB10" s="8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66"/>
      <c r="CT10" s="7"/>
      <c r="CU10" s="7"/>
    </row>
    <row r="11" spans="1:99" ht="15" customHeight="1">
      <c r="A11" s="6"/>
      <c r="B11" s="16">
        <v>1</v>
      </c>
      <c r="C11" s="15">
        <v>1</v>
      </c>
      <c r="D11" s="17" t="s">
        <v>15</v>
      </c>
      <c r="E11" s="14" t="s">
        <v>34</v>
      </c>
      <c r="F11" s="13">
        <v>10000</v>
      </c>
      <c r="G11" s="13"/>
      <c r="H11" s="13"/>
      <c r="I11" s="12"/>
      <c r="J11" s="11"/>
      <c r="K11" s="9">
        <f t="shared" si="0"/>
        <v>0</v>
      </c>
      <c r="L11" s="9">
        <v>0</v>
      </c>
      <c r="M11" s="9">
        <v>11069</v>
      </c>
      <c r="N11" s="9">
        <v>0</v>
      </c>
      <c r="O11" s="9">
        <v>0</v>
      </c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0"/>
      <c r="AB11" s="8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66"/>
      <c r="CT11" s="7"/>
      <c r="CU11" s="7"/>
    </row>
    <row r="12" spans="1:99" ht="15" customHeight="1">
      <c r="A12" s="6"/>
      <c r="B12" s="16">
        <v>1</v>
      </c>
      <c r="C12" s="15">
        <v>1</v>
      </c>
      <c r="D12" s="17" t="s">
        <v>15</v>
      </c>
      <c r="E12" s="14" t="s">
        <v>33</v>
      </c>
      <c r="F12" s="13">
        <v>10000</v>
      </c>
      <c r="G12" s="13"/>
      <c r="H12" s="13"/>
      <c r="I12" s="12"/>
      <c r="J12" s="11"/>
      <c r="K12" s="9">
        <f t="shared" si="0"/>
        <v>0</v>
      </c>
      <c r="L12" s="9">
        <v>0</v>
      </c>
      <c r="M12" s="9">
        <v>0</v>
      </c>
      <c r="N12" s="9">
        <v>0</v>
      </c>
      <c r="O12" s="9">
        <v>550</v>
      </c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0"/>
      <c r="AB12" s="8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66"/>
      <c r="CT12" s="7"/>
      <c r="CU12" s="7"/>
    </row>
    <row r="13" spans="1:99" ht="15" customHeight="1">
      <c r="A13" s="6"/>
      <c r="B13" s="16">
        <v>1</v>
      </c>
      <c r="C13" s="15">
        <v>1</v>
      </c>
      <c r="D13" s="17" t="s">
        <v>15</v>
      </c>
      <c r="E13" s="14" t="s">
        <v>32</v>
      </c>
      <c r="F13" s="13">
        <v>10000</v>
      </c>
      <c r="G13" s="13"/>
      <c r="H13" s="13"/>
      <c r="I13" s="12"/>
      <c r="J13" s="11"/>
      <c r="K13" s="9">
        <f t="shared" si="0"/>
        <v>0</v>
      </c>
      <c r="L13" s="9">
        <v>0</v>
      </c>
      <c r="M13" s="9">
        <v>0</v>
      </c>
      <c r="N13" s="9">
        <v>0</v>
      </c>
      <c r="O13" s="9">
        <v>1235</v>
      </c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0"/>
      <c r="AB13" s="8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66"/>
      <c r="CT13" s="7"/>
      <c r="CU13" s="7"/>
    </row>
    <row r="14" spans="1:99" ht="15" customHeight="1">
      <c r="A14" s="6"/>
      <c r="B14" s="16">
        <v>1</v>
      </c>
      <c r="C14" s="15">
        <v>1</v>
      </c>
      <c r="D14" s="17" t="s">
        <v>15</v>
      </c>
      <c r="E14" s="14" t="s">
        <v>31</v>
      </c>
      <c r="F14" s="13">
        <v>10000</v>
      </c>
      <c r="G14" s="13"/>
      <c r="H14" s="13"/>
      <c r="I14" s="12"/>
      <c r="J14" s="11"/>
      <c r="K14" s="9">
        <f t="shared" si="0"/>
        <v>0</v>
      </c>
      <c r="L14" s="9">
        <v>0</v>
      </c>
      <c r="M14" s="9">
        <v>7000</v>
      </c>
      <c r="N14" s="9">
        <v>0</v>
      </c>
      <c r="O14" s="9">
        <v>14055</v>
      </c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0"/>
      <c r="AB14" s="8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66"/>
      <c r="CT14" s="7"/>
      <c r="CU14" s="7"/>
    </row>
    <row r="15" spans="1:99" ht="15" customHeight="1">
      <c r="A15" s="6"/>
      <c r="B15" s="16">
        <v>1</v>
      </c>
      <c r="C15" s="15">
        <v>1</v>
      </c>
      <c r="D15" s="17" t="s">
        <v>15</v>
      </c>
      <c r="E15" s="14" t="s">
        <v>30</v>
      </c>
      <c r="F15" s="13">
        <v>10000</v>
      </c>
      <c r="G15" s="13"/>
      <c r="H15" s="13"/>
      <c r="I15" s="12"/>
      <c r="J15" s="11"/>
      <c r="K15" s="9">
        <f t="shared" si="0"/>
        <v>0</v>
      </c>
      <c r="L15" s="9">
        <v>0</v>
      </c>
      <c r="M15" s="9">
        <v>0</v>
      </c>
      <c r="N15" s="9">
        <v>0</v>
      </c>
      <c r="O15" s="9">
        <v>1000</v>
      </c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10"/>
      <c r="AB15" s="8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66"/>
      <c r="CT15" s="7"/>
      <c r="CU15" s="7"/>
    </row>
    <row r="16" spans="1:99" ht="15" customHeight="1">
      <c r="A16" s="6"/>
      <c r="B16" s="16">
        <v>1</v>
      </c>
      <c r="C16" s="15">
        <v>1</v>
      </c>
      <c r="D16" s="17" t="s">
        <v>15</v>
      </c>
      <c r="E16" s="14" t="s">
        <v>29</v>
      </c>
      <c r="F16" s="13">
        <v>10000</v>
      </c>
      <c r="G16" s="13"/>
      <c r="H16" s="13"/>
      <c r="I16" s="12"/>
      <c r="J16" s="11"/>
      <c r="K16" s="9">
        <f t="shared" si="0"/>
        <v>0</v>
      </c>
      <c r="L16" s="9">
        <v>0</v>
      </c>
      <c r="M16" s="9">
        <v>0</v>
      </c>
      <c r="N16" s="9">
        <v>0</v>
      </c>
      <c r="O16" s="9">
        <v>315</v>
      </c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8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66"/>
      <c r="CT16" s="7"/>
      <c r="CU16" s="7"/>
    </row>
    <row r="17" spans="1:99" ht="15" customHeight="1">
      <c r="A17" s="6"/>
      <c r="B17" s="16">
        <v>1</v>
      </c>
      <c r="C17" s="15">
        <v>1</v>
      </c>
      <c r="D17" s="17" t="s">
        <v>15</v>
      </c>
      <c r="E17" s="14" t="s">
        <v>28</v>
      </c>
      <c r="F17" s="13">
        <v>10000</v>
      </c>
      <c r="G17" s="13"/>
      <c r="H17" s="13"/>
      <c r="I17" s="12"/>
      <c r="J17" s="11"/>
      <c r="K17" s="9">
        <f t="shared" si="0"/>
        <v>0</v>
      </c>
      <c r="L17" s="9">
        <v>0</v>
      </c>
      <c r="M17" s="9">
        <v>0</v>
      </c>
      <c r="N17" s="9">
        <v>0</v>
      </c>
      <c r="O17" s="9">
        <v>1</v>
      </c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10"/>
      <c r="AB17" s="8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66"/>
      <c r="CT17" s="7"/>
      <c r="CU17" s="7"/>
    </row>
    <row r="18" spans="1:99" ht="15" customHeight="1">
      <c r="A18" s="6"/>
      <c r="B18" s="16">
        <v>1</v>
      </c>
      <c r="C18" s="15">
        <v>1</v>
      </c>
      <c r="D18" s="17" t="s">
        <v>15</v>
      </c>
      <c r="E18" s="14" t="s">
        <v>125</v>
      </c>
      <c r="F18" s="13">
        <v>10000</v>
      </c>
      <c r="G18" s="13"/>
      <c r="H18" s="13"/>
      <c r="I18" s="12"/>
      <c r="J18" s="11"/>
      <c r="K18" s="9">
        <f t="shared" si="0"/>
        <v>0</v>
      </c>
      <c r="L18" s="9">
        <v>300000</v>
      </c>
      <c r="M18" s="9">
        <v>24000</v>
      </c>
      <c r="N18" s="9">
        <v>306000</v>
      </c>
      <c r="O18" s="9">
        <v>12247</v>
      </c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10"/>
      <c r="AB18" s="8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66"/>
      <c r="CT18" s="7"/>
      <c r="CU18" s="7"/>
    </row>
    <row r="19" spans="1:99" ht="15" customHeight="1">
      <c r="A19" s="6"/>
      <c r="B19" s="16">
        <v>1</v>
      </c>
      <c r="C19" s="15">
        <v>1</v>
      </c>
      <c r="D19" s="17" t="s">
        <v>15</v>
      </c>
      <c r="E19" s="14" t="s">
        <v>27</v>
      </c>
      <c r="F19" s="13">
        <v>10000</v>
      </c>
      <c r="G19" s="13"/>
      <c r="H19" s="13"/>
      <c r="I19" s="12"/>
      <c r="J19" s="11"/>
      <c r="K19" s="9">
        <f t="shared" si="0"/>
        <v>0</v>
      </c>
      <c r="L19" s="9">
        <v>0</v>
      </c>
      <c r="M19" s="9">
        <v>0</v>
      </c>
      <c r="N19" s="9">
        <v>0</v>
      </c>
      <c r="O19" s="9">
        <v>35</v>
      </c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10"/>
      <c r="AB19" s="8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66"/>
      <c r="CT19" s="7"/>
      <c r="CU19" s="7"/>
    </row>
    <row r="20" spans="1:99" ht="15" customHeight="1">
      <c r="A20" s="6"/>
      <c r="B20" s="16">
        <v>1</v>
      </c>
      <c r="C20" s="15">
        <v>1</v>
      </c>
      <c r="D20" s="17" t="s">
        <v>15</v>
      </c>
      <c r="E20" s="14" t="s">
        <v>26</v>
      </c>
      <c r="F20" s="13">
        <v>10000</v>
      </c>
      <c r="G20" s="13"/>
      <c r="H20" s="13"/>
      <c r="I20" s="12"/>
      <c r="J20" s="11"/>
      <c r="K20" s="9">
        <f t="shared" si="0"/>
        <v>0</v>
      </c>
      <c r="L20" s="9">
        <v>0</v>
      </c>
      <c r="M20" s="9">
        <v>125000</v>
      </c>
      <c r="N20" s="9">
        <v>0</v>
      </c>
      <c r="O20" s="9">
        <v>3077</v>
      </c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0"/>
      <c r="AB20" s="8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66"/>
      <c r="CT20" s="7"/>
      <c r="CU20" s="7"/>
    </row>
    <row r="21" spans="1:99" ht="15" customHeight="1">
      <c r="A21" s="6"/>
      <c r="B21" s="16">
        <v>1</v>
      </c>
      <c r="C21" s="15">
        <v>1</v>
      </c>
      <c r="D21" s="17" t="s">
        <v>15</v>
      </c>
      <c r="E21" s="14" t="s">
        <v>25</v>
      </c>
      <c r="F21" s="13">
        <v>10000</v>
      </c>
      <c r="G21" s="13"/>
      <c r="H21" s="13"/>
      <c r="I21" s="12"/>
      <c r="J21" s="11"/>
      <c r="K21" s="9">
        <f t="shared" si="0"/>
        <v>0</v>
      </c>
      <c r="L21" s="9">
        <v>0</v>
      </c>
      <c r="M21" s="9">
        <v>0</v>
      </c>
      <c r="N21" s="9">
        <v>0</v>
      </c>
      <c r="O21" s="9">
        <v>392</v>
      </c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10"/>
      <c r="AB21" s="8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66"/>
      <c r="CT21" s="7"/>
      <c r="CU21" s="7"/>
    </row>
    <row r="22" spans="1:99" ht="15" customHeight="1">
      <c r="A22" s="6"/>
      <c r="B22" s="16">
        <v>1</v>
      </c>
      <c r="C22" s="15">
        <v>1</v>
      </c>
      <c r="D22" s="17" t="s">
        <v>15</v>
      </c>
      <c r="E22" s="14" t="s">
        <v>24</v>
      </c>
      <c r="F22" s="13">
        <v>10000</v>
      </c>
      <c r="G22" s="13"/>
      <c r="H22" s="13"/>
      <c r="I22" s="12"/>
      <c r="J22" s="11"/>
      <c r="K22" s="9">
        <f t="shared" si="0"/>
        <v>0</v>
      </c>
      <c r="L22" s="9">
        <v>0</v>
      </c>
      <c r="M22" s="9">
        <v>0</v>
      </c>
      <c r="N22" s="9">
        <v>0</v>
      </c>
      <c r="O22" s="9">
        <v>600</v>
      </c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10"/>
      <c r="AB22" s="8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66"/>
      <c r="CT22" s="7"/>
      <c r="CU22" s="7"/>
    </row>
    <row r="23" spans="1:99" ht="15" customHeight="1">
      <c r="A23" s="6"/>
      <c r="B23" s="16">
        <v>1</v>
      </c>
      <c r="C23" s="15">
        <v>1</v>
      </c>
      <c r="D23" s="17" t="s">
        <v>15</v>
      </c>
      <c r="E23" s="14" t="s">
        <v>23</v>
      </c>
      <c r="F23" s="13">
        <v>10000</v>
      </c>
      <c r="G23" s="13"/>
      <c r="H23" s="13"/>
      <c r="I23" s="12"/>
      <c r="J23" s="11"/>
      <c r="K23" s="9">
        <f t="shared" si="0"/>
        <v>489000</v>
      </c>
      <c r="L23" s="9">
        <v>450000</v>
      </c>
      <c r="M23" s="9">
        <v>450000</v>
      </c>
      <c r="N23" s="9">
        <v>396704</v>
      </c>
      <c r="O23" s="9">
        <v>0</v>
      </c>
      <c r="P23" s="9">
        <v>40750</v>
      </c>
      <c r="Q23" s="9">
        <v>40750</v>
      </c>
      <c r="R23" s="9">
        <v>40750</v>
      </c>
      <c r="S23" s="9">
        <v>40750</v>
      </c>
      <c r="T23" s="9">
        <v>47698</v>
      </c>
      <c r="U23" s="9">
        <v>80750</v>
      </c>
      <c r="V23" s="9">
        <v>33802</v>
      </c>
      <c r="W23" s="9">
        <v>40750</v>
      </c>
      <c r="X23" s="9">
        <v>750</v>
      </c>
      <c r="Y23" s="9">
        <v>40750</v>
      </c>
      <c r="Z23" s="9">
        <v>40750</v>
      </c>
      <c r="AA23" s="9">
        <v>40750</v>
      </c>
      <c r="AB23" s="8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66"/>
      <c r="CT23" s="7">
        <v>489000</v>
      </c>
      <c r="CU23" s="7">
        <v>489000</v>
      </c>
    </row>
    <row r="24" spans="1:99" ht="15" customHeight="1">
      <c r="A24" s="6"/>
      <c r="B24" s="16">
        <v>1</v>
      </c>
      <c r="C24" s="15">
        <v>1</v>
      </c>
      <c r="D24" s="17" t="s">
        <v>15</v>
      </c>
      <c r="E24" s="14" t="s">
        <v>22</v>
      </c>
      <c r="F24" s="13">
        <v>10000</v>
      </c>
      <c r="G24" s="13"/>
      <c r="H24" s="13"/>
      <c r="I24" s="12"/>
      <c r="J24" s="11"/>
      <c r="K24" s="9">
        <f t="shared" si="0"/>
        <v>0</v>
      </c>
      <c r="L24" s="9">
        <v>0</v>
      </c>
      <c r="M24" s="9">
        <v>0</v>
      </c>
      <c r="N24" s="9">
        <v>0</v>
      </c>
      <c r="O24" s="9">
        <v>51303</v>
      </c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10"/>
      <c r="AB24" s="8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66"/>
      <c r="CT24" s="7"/>
      <c r="CU24" s="7"/>
    </row>
    <row r="25" spans="1:99" ht="15" customHeight="1">
      <c r="A25" s="6"/>
      <c r="B25" s="16">
        <v>1</v>
      </c>
      <c r="C25" s="15">
        <v>1</v>
      </c>
      <c r="D25" s="17" t="s">
        <v>15</v>
      </c>
      <c r="E25" s="14" t="s">
        <v>21</v>
      </c>
      <c r="F25" s="13">
        <v>10000</v>
      </c>
      <c r="G25" s="13"/>
      <c r="H25" s="13"/>
      <c r="I25" s="12"/>
      <c r="J25" s="11"/>
      <c r="K25" s="9">
        <f t="shared" si="0"/>
        <v>1486000</v>
      </c>
      <c r="L25" s="9">
        <v>2040000</v>
      </c>
      <c r="M25" s="9">
        <v>7040000</v>
      </c>
      <c r="N25" s="9">
        <v>2040000</v>
      </c>
      <c r="O25" s="9">
        <v>7354419</v>
      </c>
      <c r="P25" s="9">
        <v>123900</v>
      </c>
      <c r="Q25" s="9">
        <v>123900</v>
      </c>
      <c r="R25" s="9">
        <v>123900</v>
      </c>
      <c r="S25" s="9">
        <v>87068</v>
      </c>
      <c r="T25" s="9">
        <v>260732</v>
      </c>
      <c r="U25" s="9">
        <v>166958</v>
      </c>
      <c r="V25" s="9">
        <v>123900</v>
      </c>
      <c r="W25" s="9">
        <v>133900</v>
      </c>
      <c r="X25" s="9">
        <v>123900</v>
      </c>
      <c r="Y25" s="9">
        <v>80842</v>
      </c>
      <c r="Z25" s="9">
        <v>123900</v>
      </c>
      <c r="AA25" s="10">
        <v>13100</v>
      </c>
      <c r="AB25" s="8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66"/>
      <c r="CT25" s="7">
        <v>3837000</v>
      </c>
      <c r="CU25" s="7">
        <v>4059000</v>
      </c>
    </row>
    <row r="26" spans="1:99" ht="15" customHeight="1">
      <c r="A26" s="6"/>
      <c r="B26" s="16">
        <v>1</v>
      </c>
      <c r="C26" s="15">
        <v>1</v>
      </c>
      <c r="D26" s="17" t="s">
        <v>15</v>
      </c>
      <c r="E26" s="14" t="s">
        <v>20</v>
      </c>
      <c r="F26" s="13">
        <v>10000</v>
      </c>
      <c r="G26" s="13"/>
      <c r="H26" s="13"/>
      <c r="I26" s="12"/>
      <c r="J26" s="11"/>
      <c r="K26" s="9">
        <f t="shared" si="0"/>
        <v>0</v>
      </c>
      <c r="L26" s="9">
        <v>0</v>
      </c>
      <c r="M26" s="9">
        <v>0</v>
      </c>
      <c r="N26" s="9">
        <v>0</v>
      </c>
      <c r="O26" s="9">
        <v>399367</v>
      </c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10"/>
      <c r="AB26" s="8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66"/>
      <c r="CT26" s="7"/>
      <c r="CU26" s="7"/>
    </row>
    <row r="27" spans="1:99" ht="15" customHeight="1">
      <c r="A27" s="6"/>
      <c r="B27" s="16">
        <v>1</v>
      </c>
      <c r="C27" s="15">
        <v>1</v>
      </c>
      <c r="D27" s="17" t="s">
        <v>15</v>
      </c>
      <c r="E27" s="14" t="s">
        <v>19</v>
      </c>
      <c r="F27" s="13">
        <v>10000</v>
      </c>
      <c r="G27" s="13"/>
      <c r="H27" s="13"/>
      <c r="I27" s="12"/>
      <c r="J27" s="11"/>
      <c r="K27" s="9">
        <f t="shared" si="0"/>
        <v>0</v>
      </c>
      <c r="L27" s="9">
        <v>0</v>
      </c>
      <c r="M27" s="9">
        <v>0</v>
      </c>
      <c r="N27" s="9">
        <v>0</v>
      </c>
      <c r="O27" s="9">
        <v>86837</v>
      </c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10"/>
      <c r="AB27" s="8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66"/>
      <c r="CT27" s="7"/>
      <c r="CU27" s="7"/>
    </row>
    <row r="28" spans="1:99" ht="15" customHeight="1">
      <c r="A28" s="6"/>
      <c r="B28" s="16">
        <v>1</v>
      </c>
      <c r="C28" s="15">
        <v>1</v>
      </c>
      <c r="D28" s="17" t="s">
        <v>15</v>
      </c>
      <c r="E28" s="14" t="s">
        <v>18</v>
      </c>
      <c r="F28" s="13">
        <v>10000</v>
      </c>
      <c r="G28" s="13"/>
      <c r="H28" s="13"/>
      <c r="I28" s="12"/>
      <c r="J28" s="11"/>
      <c r="K28" s="9">
        <f t="shared" si="0"/>
        <v>0</v>
      </c>
      <c r="L28" s="9">
        <v>0</v>
      </c>
      <c r="M28" s="9">
        <v>1537000</v>
      </c>
      <c r="N28" s="9">
        <v>0</v>
      </c>
      <c r="O28" s="9">
        <v>495745</v>
      </c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10"/>
      <c r="AB28" s="8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66"/>
      <c r="CT28" s="7"/>
      <c r="CU28" s="7"/>
    </row>
    <row r="29" spans="1:99" ht="15" customHeight="1">
      <c r="A29" s="6"/>
      <c r="B29" s="16">
        <v>1</v>
      </c>
      <c r="C29" s="15">
        <v>1</v>
      </c>
      <c r="D29" s="17" t="s">
        <v>15</v>
      </c>
      <c r="E29" s="14" t="s">
        <v>17</v>
      </c>
      <c r="F29" s="13">
        <v>10000</v>
      </c>
      <c r="G29" s="13"/>
      <c r="H29" s="13"/>
      <c r="I29" s="12"/>
      <c r="J29" s="11"/>
      <c r="K29" s="9">
        <f t="shared" si="0"/>
        <v>0</v>
      </c>
      <c r="L29" s="9">
        <v>0</v>
      </c>
      <c r="M29" s="9">
        <v>0</v>
      </c>
      <c r="N29" s="9">
        <v>0</v>
      </c>
      <c r="O29" s="9">
        <v>11479</v>
      </c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10"/>
      <c r="AB29" s="8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66"/>
      <c r="CT29" s="7"/>
      <c r="CU29" s="7"/>
    </row>
    <row r="30" spans="1:99" ht="15" customHeight="1">
      <c r="A30" s="6"/>
      <c r="B30" s="16">
        <v>1</v>
      </c>
      <c r="C30" s="15">
        <v>1</v>
      </c>
      <c r="D30" s="17" t="s">
        <v>15</v>
      </c>
      <c r="E30" s="14" t="s">
        <v>16</v>
      </c>
      <c r="F30" s="13">
        <v>10000</v>
      </c>
      <c r="G30" s="13"/>
      <c r="H30" s="13"/>
      <c r="I30" s="12"/>
      <c r="J30" s="11"/>
      <c r="K30" s="9">
        <f t="shared" si="0"/>
        <v>0</v>
      </c>
      <c r="L30" s="9">
        <v>0</v>
      </c>
      <c r="M30" s="9">
        <v>0</v>
      </c>
      <c r="N30" s="9">
        <v>0</v>
      </c>
      <c r="O30" s="9">
        <v>457</v>
      </c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10"/>
      <c r="AB30" s="8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66"/>
      <c r="CT30" s="7"/>
      <c r="CU30" s="7"/>
    </row>
    <row r="31" spans="1:99" ht="15" customHeight="1">
      <c r="A31" s="6"/>
      <c r="B31" s="16">
        <v>1</v>
      </c>
      <c r="C31" s="15">
        <v>1</v>
      </c>
      <c r="D31" s="17" t="s">
        <v>15</v>
      </c>
      <c r="E31" s="14" t="s">
        <v>14</v>
      </c>
      <c r="F31" s="13">
        <v>10000</v>
      </c>
      <c r="G31" s="13"/>
      <c r="H31" s="13"/>
      <c r="I31" s="12"/>
      <c r="J31" s="11"/>
      <c r="K31" s="9">
        <f t="shared" si="0"/>
        <v>0</v>
      </c>
      <c r="L31" s="9">
        <v>0</v>
      </c>
      <c r="M31" s="9">
        <v>0</v>
      </c>
      <c r="N31" s="9">
        <v>0</v>
      </c>
      <c r="O31" s="9">
        <v>8</v>
      </c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10"/>
      <c r="AB31" s="8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66"/>
      <c r="CT31" s="7"/>
      <c r="CU31" s="7"/>
    </row>
    <row r="32" spans="1:99" ht="15" customHeight="1" thickBot="1">
      <c r="A32" s="6"/>
      <c r="B32" s="89" t="s">
        <v>4</v>
      </c>
      <c r="C32" s="89"/>
      <c r="D32" s="101"/>
      <c r="E32" s="101"/>
      <c r="F32" s="101"/>
      <c r="G32" s="101"/>
      <c r="H32" s="101"/>
      <c r="I32" s="101"/>
      <c r="J32" s="102"/>
      <c r="K32" s="69">
        <f>SUM(K7:K31)</f>
        <v>2645000</v>
      </c>
      <c r="L32" s="69">
        <f t="shared" ref="L32:AA32" si="1">SUM(L7:L31)</f>
        <v>3840000</v>
      </c>
      <c r="M32" s="69">
        <f t="shared" si="1"/>
        <v>10240069</v>
      </c>
      <c r="N32" s="69">
        <f t="shared" si="1"/>
        <v>3792704</v>
      </c>
      <c r="O32" s="69">
        <f t="shared" si="1"/>
        <v>9189408</v>
      </c>
      <c r="P32" s="69">
        <f t="shared" si="1"/>
        <v>220550</v>
      </c>
      <c r="Q32" s="69">
        <f t="shared" si="1"/>
        <v>220550</v>
      </c>
      <c r="R32" s="69">
        <f t="shared" si="1"/>
        <v>220550</v>
      </c>
      <c r="S32" s="69">
        <f t="shared" si="1"/>
        <v>183718</v>
      </c>
      <c r="T32" s="69">
        <f t="shared" si="1"/>
        <v>364330</v>
      </c>
      <c r="U32" s="69">
        <f t="shared" si="1"/>
        <v>319666</v>
      </c>
      <c r="V32" s="69">
        <f t="shared" si="1"/>
        <v>213602</v>
      </c>
      <c r="W32" s="69">
        <f t="shared" si="1"/>
        <v>230550</v>
      </c>
      <c r="X32" s="69">
        <f t="shared" si="1"/>
        <v>180550</v>
      </c>
      <c r="Y32" s="69">
        <f t="shared" si="1"/>
        <v>177492</v>
      </c>
      <c r="Z32" s="69">
        <f t="shared" si="1"/>
        <v>204492</v>
      </c>
      <c r="AA32" s="70">
        <f t="shared" si="1"/>
        <v>108950</v>
      </c>
      <c r="AB32" s="103"/>
      <c r="AC32" s="104"/>
      <c r="AD32" s="71">
        <v>27062181</v>
      </c>
      <c r="AE32" s="72">
        <v>1180000</v>
      </c>
      <c r="AF32" s="72">
        <v>1330000</v>
      </c>
      <c r="AG32" s="72">
        <v>1330000</v>
      </c>
      <c r="AH32" s="72">
        <v>7341069</v>
      </c>
      <c r="AI32" s="72">
        <v>1180000</v>
      </c>
      <c r="AJ32" s="72">
        <v>1719000</v>
      </c>
      <c r="AK32" s="72">
        <v>1330000</v>
      </c>
      <c r="AL32" s="72">
        <v>1336000</v>
      </c>
      <c r="AM32" s="72">
        <v>1126704</v>
      </c>
      <c r="AN32" s="72">
        <v>5020000</v>
      </c>
      <c r="AO32" s="72">
        <v>920210</v>
      </c>
      <c r="AP32" s="72">
        <v>3249198</v>
      </c>
      <c r="AQ32" s="72">
        <v>3840000</v>
      </c>
      <c r="AR32" s="72">
        <v>10240069</v>
      </c>
      <c r="AS32" s="72">
        <v>3792704</v>
      </c>
      <c r="AT32" s="72">
        <v>9189408</v>
      </c>
      <c r="AU32" s="72">
        <v>0</v>
      </c>
      <c r="AV32" s="72">
        <v>0</v>
      </c>
      <c r="AW32" s="72">
        <v>0</v>
      </c>
      <c r="AX32" s="72">
        <v>0</v>
      </c>
      <c r="AY32" s="72">
        <v>0</v>
      </c>
      <c r="AZ32" s="72">
        <v>0</v>
      </c>
      <c r="BA32" s="72">
        <v>0</v>
      </c>
      <c r="BB32" s="72">
        <v>0</v>
      </c>
      <c r="BC32" s="72">
        <v>0</v>
      </c>
      <c r="BD32" s="72">
        <v>1126704</v>
      </c>
      <c r="BE32" s="72">
        <v>0</v>
      </c>
      <c r="BF32" s="72">
        <v>0</v>
      </c>
      <c r="BG32" s="72">
        <v>0</v>
      </c>
      <c r="BH32" s="72">
        <v>0</v>
      </c>
      <c r="BI32" s="72">
        <v>0</v>
      </c>
      <c r="BJ32" s="72">
        <v>0</v>
      </c>
      <c r="BK32" s="72">
        <v>0</v>
      </c>
      <c r="BL32" s="72">
        <v>27062181</v>
      </c>
      <c r="BM32" s="72">
        <v>3840000</v>
      </c>
      <c r="BN32" s="72">
        <v>10240069</v>
      </c>
      <c r="BO32" s="72">
        <v>3792704</v>
      </c>
      <c r="BP32" s="72">
        <v>9189408</v>
      </c>
      <c r="BQ32" s="72">
        <v>26523181</v>
      </c>
      <c r="BR32" s="72">
        <v>3840000</v>
      </c>
      <c r="BS32" s="72">
        <v>9701069</v>
      </c>
      <c r="BT32" s="72">
        <v>3792704</v>
      </c>
      <c r="BU32" s="72">
        <v>9189408</v>
      </c>
      <c r="BV32" s="72"/>
      <c r="BW32" s="72">
        <v>1180000</v>
      </c>
      <c r="BX32" s="72">
        <v>1330000</v>
      </c>
      <c r="BY32" s="72">
        <v>1330000</v>
      </c>
      <c r="BZ32" s="72">
        <v>7341069</v>
      </c>
      <c r="CA32" s="72">
        <v>1180000</v>
      </c>
      <c r="CB32" s="72">
        <v>1719000</v>
      </c>
      <c r="CC32" s="72">
        <v>1330000</v>
      </c>
      <c r="CD32" s="72">
        <v>1336000</v>
      </c>
      <c r="CE32" s="72">
        <v>1126704</v>
      </c>
      <c r="CF32" s="72">
        <v>5020000</v>
      </c>
      <c r="CG32" s="72">
        <v>920210</v>
      </c>
      <c r="CH32" s="72">
        <v>3249198</v>
      </c>
      <c r="CI32" s="72">
        <v>1180000</v>
      </c>
      <c r="CJ32" s="72">
        <v>1330000</v>
      </c>
      <c r="CK32" s="72">
        <v>1330000</v>
      </c>
      <c r="CL32" s="72">
        <v>7341069</v>
      </c>
      <c r="CM32" s="72">
        <v>1180000</v>
      </c>
      <c r="CN32" s="72">
        <v>1180000</v>
      </c>
      <c r="CO32" s="72">
        <v>1330000</v>
      </c>
      <c r="CP32" s="72">
        <v>1336000</v>
      </c>
      <c r="CQ32" s="72">
        <v>1126704</v>
      </c>
      <c r="CR32" s="72">
        <v>5020000</v>
      </c>
      <c r="CS32" s="73">
        <v>920210</v>
      </c>
      <c r="CT32" s="84">
        <f>SUM(CT7:CT31)</f>
        <v>4996000</v>
      </c>
      <c r="CU32" s="84">
        <f>SUM(CU7:CU31)</f>
        <v>5218000</v>
      </c>
    </row>
    <row r="33" spans="1:99" ht="15" customHeight="1">
      <c r="A33" s="6"/>
      <c r="B33" s="61"/>
      <c r="C33" s="61"/>
      <c r="D33" s="74" t="s">
        <v>129</v>
      </c>
      <c r="E33" s="23" t="s">
        <v>130</v>
      </c>
      <c r="F33" s="22">
        <v>10000</v>
      </c>
      <c r="G33" s="22"/>
      <c r="H33" s="22"/>
      <c r="I33" s="21"/>
      <c r="J33" s="20"/>
      <c r="K33" s="19">
        <f>P33+Q33+R33+S33+T33+U33+V33+W33+X33+Y33+Z33+AA33</f>
        <v>533000</v>
      </c>
      <c r="L33" s="19">
        <v>0</v>
      </c>
      <c r="M33" s="19">
        <v>0</v>
      </c>
      <c r="N33" s="19">
        <v>0</v>
      </c>
      <c r="O33" s="19">
        <v>8</v>
      </c>
      <c r="P33" s="19">
        <v>127558</v>
      </c>
      <c r="Q33" s="19">
        <v>44500</v>
      </c>
      <c r="R33" s="19">
        <v>5942</v>
      </c>
      <c r="S33" s="19"/>
      <c r="T33" s="19">
        <v>49862</v>
      </c>
      <c r="U33" s="19">
        <v>49010</v>
      </c>
      <c r="V33" s="19">
        <v>39990</v>
      </c>
      <c r="W33" s="19">
        <v>44500</v>
      </c>
      <c r="X33" s="19">
        <v>44500</v>
      </c>
      <c r="Y33" s="19">
        <v>44500</v>
      </c>
      <c r="Z33" s="19">
        <v>44500</v>
      </c>
      <c r="AA33" s="19">
        <v>38138</v>
      </c>
      <c r="AB33" s="75"/>
      <c r="AC33" s="75"/>
      <c r="AD33" s="59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>
        <v>797000</v>
      </c>
      <c r="CU33" s="18">
        <v>673000</v>
      </c>
    </row>
    <row r="34" spans="1:99" ht="15" customHeight="1">
      <c r="A34" s="6"/>
      <c r="B34" s="53"/>
      <c r="C34" s="53"/>
      <c r="D34" s="57" t="s">
        <v>129</v>
      </c>
      <c r="E34" s="14" t="s">
        <v>131</v>
      </c>
      <c r="F34" s="13">
        <v>10000</v>
      </c>
      <c r="G34" s="55"/>
      <c r="H34" s="55"/>
      <c r="I34" s="55"/>
      <c r="J34" s="56"/>
      <c r="K34" s="9">
        <f>P34+Q34+R34+S34+T34+U34+V34+W34+X34+Y34+Z34+AA34</f>
        <v>11000</v>
      </c>
      <c r="L34" s="9">
        <v>0</v>
      </c>
      <c r="M34" s="9">
        <v>0</v>
      </c>
      <c r="N34" s="9">
        <v>0</v>
      </c>
      <c r="O34" s="9">
        <v>8</v>
      </c>
      <c r="P34" s="9">
        <v>900</v>
      </c>
      <c r="Q34" s="9">
        <v>900</v>
      </c>
      <c r="R34" s="9">
        <v>900</v>
      </c>
      <c r="S34" s="9">
        <v>900</v>
      </c>
      <c r="T34" s="9">
        <v>900</v>
      </c>
      <c r="U34" s="9">
        <v>900</v>
      </c>
      <c r="V34" s="9">
        <v>900</v>
      </c>
      <c r="W34" s="9">
        <v>900</v>
      </c>
      <c r="X34" s="9">
        <v>900</v>
      </c>
      <c r="Y34" s="9">
        <v>900</v>
      </c>
      <c r="Z34" s="9">
        <v>900</v>
      </c>
      <c r="AA34" s="9">
        <v>1100</v>
      </c>
      <c r="AB34" s="54"/>
      <c r="AC34" s="54"/>
      <c r="AD34" s="8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>
        <v>17000</v>
      </c>
      <c r="CU34" s="7">
        <v>14000</v>
      </c>
    </row>
    <row r="35" spans="1:99" ht="15" customHeight="1">
      <c r="A35" s="6"/>
      <c r="B35" s="53"/>
      <c r="C35" s="53"/>
      <c r="D35" s="57" t="s">
        <v>129</v>
      </c>
      <c r="E35" s="14" t="s">
        <v>132</v>
      </c>
      <c r="F35" s="13">
        <v>10000</v>
      </c>
      <c r="G35" s="55"/>
      <c r="H35" s="55"/>
      <c r="I35" s="55"/>
      <c r="J35" s="56"/>
      <c r="K35" s="9">
        <f>P35+Q35+R35+S35+T35+U35+V35+W35+X35+Y35+Z35+AA35</f>
        <v>874000</v>
      </c>
      <c r="L35" s="9">
        <v>0</v>
      </c>
      <c r="M35" s="9">
        <v>0</v>
      </c>
      <c r="N35" s="9">
        <v>0</v>
      </c>
      <c r="O35" s="9">
        <v>8</v>
      </c>
      <c r="P35" s="9">
        <v>168358</v>
      </c>
      <c r="Q35" s="9">
        <v>50042</v>
      </c>
      <c r="R35" s="9"/>
      <c r="S35" s="9">
        <v>72800</v>
      </c>
      <c r="T35" s="9">
        <v>142800</v>
      </c>
      <c r="U35" s="9">
        <v>92800</v>
      </c>
      <c r="V35" s="9">
        <v>52800</v>
      </c>
      <c r="W35" s="9">
        <v>122800</v>
      </c>
      <c r="X35" s="9">
        <v>22800</v>
      </c>
      <c r="Y35" s="9">
        <v>72800</v>
      </c>
      <c r="Z35" s="9">
        <v>72800</v>
      </c>
      <c r="AA35" s="9">
        <v>3200</v>
      </c>
      <c r="AB35" s="54"/>
      <c r="AC35" s="54"/>
      <c r="AD35" s="8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>
        <v>1308000</v>
      </c>
      <c r="CU35" s="7">
        <v>1106000</v>
      </c>
    </row>
    <row r="36" spans="1:99" ht="15" customHeight="1">
      <c r="A36" s="6"/>
      <c r="B36" s="53"/>
      <c r="C36" s="53"/>
      <c r="D36" s="57" t="s">
        <v>129</v>
      </c>
      <c r="E36" s="14" t="s">
        <v>133</v>
      </c>
      <c r="F36" s="13">
        <v>10000</v>
      </c>
      <c r="G36" s="55"/>
      <c r="H36" s="55"/>
      <c r="I36" s="55"/>
      <c r="J36" s="56"/>
      <c r="K36" s="9">
        <f>P36+Q36+R36+S36+T36+U36+V36+W36+X36+Y36+Z36+AA36</f>
        <v>0</v>
      </c>
      <c r="L36" s="9">
        <v>0</v>
      </c>
      <c r="M36" s="9">
        <v>0</v>
      </c>
      <c r="N36" s="9">
        <v>0</v>
      </c>
      <c r="O36" s="9">
        <v>8</v>
      </c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54"/>
      <c r="AC36" s="54"/>
      <c r="AD36" s="8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</row>
    <row r="37" spans="1:99" ht="15" customHeight="1" thickBot="1">
      <c r="A37" s="6"/>
      <c r="B37" s="68"/>
      <c r="C37" s="68"/>
      <c r="D37" s="102" t="s">
        <v>4</v>
      </c>
      <c r="E37" s="105"/>
      <c r="F37" s="106"/>
      <c r="G37" s="77"/>
      <c r="H37" s="77"/>
      <c r="I37" s="77"/>
      <c r="J37" s="78"/>
      <c r="K37" s="69">
        <f>SUM(K33:K36)</f>
        <v>1418000</v>
      </c>
      <c r="L37" s="69">
        <f t="shared" ref="L37:AA37" si="2">SUM(L33:L36)</f>
        <v>0</v>
      </c>
      <c r="M37" s="69">
        <f t="shared" si="2"/>
        <v>0</v>
      </c>
      <c r="N37" s="69">
        <f t="shared" si="2"/>
        <v>0</v>
      </c>
      <c r="O37" s="69">
        <f t="shared" si="2"/>
        <v>32</v>
      </c>
      <c r="P37" s="69">
        <f t="shared" si="2"/>
        <v>296816</v>
      </c>
      <c r="Q37" s="69">
        <f t="shared" si="2"/>
        <v>95442</v>
      </c>
      <c r="R37" s="69">
        <f t="shared" si="2"/>
        <v>6842</v>
      </c>
      <c r="S37" s="69">
        <f t="shared" si="2"/>
        <v>73700</v>
      </c>
      <c r="T37" s="69">
        <f t="shared" si="2"/>
        <v>193562</v>
      </c>
      <c r="U37" s="69">
        <f t="shared" si="2"/>
        <v>142710</v>
      </c>
      <c r="V37" s="69">
        <f t="shared" si="2"/>
        <v>93690</v>
      </c>
      <c r="W37" s="69">
        <f t="shared" si="2"/>
        <v>168200</v>
      </c>
      <c r="X37" s="69">
        <f t="shared" si="2"/>
        <v>68200</v>
      </c>
      <c r="Y37" s="69">
        <f t="shared" si="2"/>
        <v>118200</v>
      </c>
      <c r="Z37" s="69">
        <f t="shared" si="2"/>
        <v>118200</v>
      </c>
      <c r="AA37" s="69">
        <f t="shared" si="2"/>
        <v>42438</v>
      </c>
      <c r="AB37" s="69">
        <f t="shared" ref="AB37:BG37" si="3">SUM(AB33:AB36)</f>
        <v>0</v>
      </c>
      <c r="AC37" s="69">
        <f t="shared" si="3"/>
        <v>0</v>
      </c>
      <c r="AD37" s="69">
        <f t="shared" si="3"/>
        <v>0</v>
      </c>
      <c r="AE37" s="69">
        <f t="shared" si="3"/>
        <v>0</v>
      </c>
      <c r="AF37" s="69">
        <f t="shared" si="3"/>
        <v>0</v>
      </c>
      <c r="AG37" s="69">
        <f t="shared" si="3"/>
        <v>0</v>
      </c>
      <c r="AH37" s="69">
        <f t="shared" si="3"/>
        <v>0</v>
      </c>
      <c r="AI37" s="69">
        <f t="shared" si="3"/>
        <v>0</v>
      </c>
      <c r="AJ37" s="69">
        <f t="shared" si="3"/>
        <v>0</v>
      </c>
      <c r="AK37" s="69">
        <f t="shared" si="3"/>
        <v>0</v>
      </c>
      <c r="AL37" s="69">
        <f t="shared" si="3"/>
        <v>0</v>
      </c>
      <c r="AM37" s="69">
        <f t="shared" si="3"/>
        <v>0</v>
      </c>
      <c r="AN37" s="69">
        <f t="shared" si="3"/>
        <v>0</v>
      </c>
      <c r="AO37" s="69">
        <f t="shared" si="3"/>
        <v>0</v>
      </c>
      <c r="AP37" s="69">
        <f t="shared" si="3"/>
        <v>0</v>
      </c>
      <c r="AQ37" s="69">
        <f t="shared" si="3"/>
        <v>0</v>
      </c>
      <c r="AR37" s="69">
        <f t="shared" si="3"/>
        <v>0</v>
      </c>
      <c r="AS37" s="69">
        <f t="shared" si="3"/>
        <v>0</v>
      </c>
      <c r="AT37" s="69">
        <f t="shared" si="3"/>
        <v>0</v>
      </c>
      <c r="AU37" s="69">
        <f t="shared" si="3"/>
        <v>0</v>
      </c>
      <c r="AV37" s="69">
        <f t="shared" si="3"/>
        <v>0</v>
      </c>
      <c r="AW37" s="69">
        <f t="shared" si="3"/>
        <v>0</v>
      </c>
      <c r="AX37" s="69">
        <f t="shared" si="3"/>
        <v>0</v>
      </c>
      <c r="AY37" s="69">
        <f t="shared" si="3"/>
        <v>0</v>
      </c>
      <c r="AZ37" s="69">
        <f t="shared" si="3"/>
        <v>0</v>
      </c>
      <c r="BA37" s="69">
        <f t="shared" si="3"/>
        <v>0</v>
      </c>
      <c r="BB37" s="69">
        <f t="shared" si="3"/>
        <v>0</v>
      </c>
      <c r="BC37" s="69">
        <f t="shared" si="3"/>
        <v>0</v>
      </c>
      <c r="BD37" s="69">
        <f t="shared" si="3"/>
        <v>0</v>
      </c>
      <c r="BE37" s="69">
        <f t="shared" si="3"/>
        <v>0</v>
      </c>
      <c r="BF37" s="69">
        <f t="shared" si="3"/>
        <v>0</v>
      </c>
      <c r="BG37" s="69">
        <f t="shared" si="3"/>
        <v>0</v>
      </c>
      <c r="BH37" s="69">
        <f t="shared" ref="BH37:CM37" si="4">SUM(BH33:BH36)</f>
        <v>0</v>
      </c>
      <c r="BI37" s="69">
        <f t="shared" si="4"/>
        <v>0</v>
      </c>
      <c r="BJ37" s="69">
        <f t="shared" si="4"/>
        <v>0</v>
      </c>
      <c r="BK37" s="69">
        <f t="shared" si="4"/>
        <v>0</v>
      </c>
      <c r="BL37" s="69">
        <f t="shared" si="4"/>
        <v>0</v>
      </c>
      <c r="BM37" s="69">
        <f t="shared" si="4"/>
        <v>0</v>
      </c>
      <c r="BN37" s="69">
        <f t="shared" si="4"/>
        <v>0</v>
      </c>
      <c r="BO37" s="69">
        <f t="shared" si="4"/>
        <v>0</v>
      </c>
      <c r="BP37" s="69">
        <f t="shared" si="4"/>
        <v>0</v>
      </c>
      <c r="BQ37" s="69">
        <f t="shared" si="4"/>
        <v>0</v>
      </c>
      <c r="BR37" s="69">
        <f t="shared" si="4"/>
        <v>0</v>
      </c>
      <c r="BS37" s="69">
        <f t="shared" si="4"/>
        <v>0</v>
      </c>
      <c r="BT37" s="69">
        <f t="shared" si="4"/>
        <v>0</v>
      </c>
      <c r="BU37" s="69">
        <f t="shared" si="4"/>
        <v>0</v>
      </c>
      <c r="BV37" s="69">
        <f t="shared" si="4"/>
        <v>0</v>
      </c>
      <c r="BW37" s="69">
        <f t="shared" si="4"/>
        <v>0</v>
      </c>
      <c r="BX37" s="69">
        <f t="shared" si="4"/>
        <v>0</v>
      </c>
      <c r="BY37" s="69">
        <f t="shared" si="4"/>
        <v>0</v>
      </c>
      <c r="BZ37" s="69">
        <f t="shared" si="4"/>
        <v>0</v>
      </c>
      <c r="CA37" s="69">
        <f t="shared" si="4"/>
        <v>0</v>
      </c>
      <c r="CB37" s="69">
        <f t="shared" si="4"/>
        <v>0</v>
      </c>
      <c r="CC37" s="69">
        <f t="shared" si="4"/>
        <v>0</v>
      </c>
      <c r="CD37" s="69">
        <f t="shared" si="4"/>
        <v>0</v>
      </c>
      <c r="CE37" s="69">
        <f t="shared" si="4"/>
        <v>0</v>
      </c>
      <c r="CF37" s="69">
        <f t="shared" si="4"/>
        <v>0</v>
      </c>
      <c r="CG37" s="69">
        <f t="shared" si="4"/>
        <v>0</v>
      </c>
      <c r="CH37" s="69">
        <f t="shared" si="4"/>
        <v>0</v>
      </c>
      <c r="CI37" s="69">
        <f t="shared" si="4"/>
        <v>0</v>
      </c>
      <c r="CJ37" s="69">
        <f t="shared" si="4"/>
        <v>0</v>
      </c>
      <c r="CK37" s="69">
        <f t="shared" si="4"/>
        <v>0</v>
      </c>
      <c r="CL37" s="69">
        <f t="shared" si="4"/>
        <v>0</v>
      </c>
      <c r="CM37" s="69">
        <f t="shared" si="4"/>
        <v>0</v>
      </c>
      <c r="CN37" s="69">
        <f t="shared" ref="CN37:CU37" si="5">SUM(CN33:CN36)</f>
        <v>0</v>
      </c>
      <c r="CO37" s="69">
        <f t="shared" si="5"/>
        <v>0</v>
      </c>
      <c r="CP37" s="69">
        <f t="shared" si="5"/>
        <v>0</v>
      </c>
      <c r="CQ37" s="69">
        <f t="shared" si="5"/>
        <v>0</v>
      </c>
      <c r="CR37" s="69">
        <f t="shared" si="5"/>
        <v>0</v>
      </c>
      <c r="CS37" s="69">
        <f t="shared" si="5"/>
        <v>0</v>
      </c>
      <c r="CT37" s="69">
        <f t="shared" si="5"/>
        <v>2122000</v>
      </c>
      <c r="CU37" s="69">
        <f t="shared" si="5"/>
        <v>1793000</v>
      </c>
    </row>
    <row r="38" spans="1:99" ht="34.5" customHeight="1">
      <c r="A38" s="6"/>
      <c r="B38" s="26">
        <v>1</v>
      </c>
      <c r="C38" s="25">
        <v>1</v>
      </c>
      <c r="D38" s="24" t="s">
        <v>5</v>
      </c>
      <c r="E38" s="23" t="s">
        <v>13</v>
      </c>
      <c r="F38" s="22">
        <v>10000</v>
      </c>
      <c r="G38" s="22"/>
      <c r="H38" s="22"/>
      <c r="I38" s="21"/>
      <c r="J38" s="20"/>
      <c r="K38" s="19">
        <f>P38+Q38+R38+S38+T38+U38+V38+W38+X38+Y38+Z38+AA38</f>
        <v>3661000</v>
      </c>
      <c r="L38" s="19">
        <v>40750</v>
      </c>
      <c r="M38" s="19">
        <v>40750</v>
      </c>
      <c r="N38" s="19">
        <v>40750</v>
      </c>
      <c r="O38" s="19">
        <v>40750</v>
      </c>
      <c r="P38" s="19">
        <v>305100</v>
      </c>
      <c r="Q38" s="19">
        <v>305100</v>
      </c>
      <c r="R38" s="19">
        <v>305100</v>
      </c>
      <c r="S38" s="19">
        <v>305100</v>
      </c>
      <c r="T38" s="19">
        <v>305100</v>
      </c>
      <c r="U38" s="19">
        <v>305100</v>
      </c>
      <c r="V38" s="19">
        <v>305100</v>
      </c>
      <c r="W38" s="19">
        <v>305100</v>
      </c>
      <c r="X38" s="19">
        <v>305100</v>
      </c>
      <c r="Y38" s="19">
        <v>305100</v>
      </c>
      <c r="Z38" s="19">
        <v>305100</v>
      </c>
      <c r="AA38" s="19">
        <v>304900</v>
      </c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>
        <v>1761000</v>
      </c>
      <c r="CU38" s="18">
        <v>1761000</v>
      </c>
    </row>
    <row r="39" spans="1:99" ht="34.5" customHeight="1">
      <c r="A39" s="6"/>
      <c r="B39" s="16"/>
      <c r="C39" s="15"/>
      <c r="D39" s="17" t="s">
        <v>5</v>
      </c>
      <c r="E39" s="14" t="s">
        <v>126</v>
      </c>
      <c r="F39" s="13">
        <v>10000</v>
      </c>
      <c r="G39" s="13"/>
      <c r="H39" s="13"/>
      <c r="I39" s="12"/>
      <c r="J39" s="11"/>
      <c r="K39" s="9">
        <f>P39+Q39+R39+S39+T39+U39+V39+W39+X39+Y39+Z39+AA39</f>
        <v>0</v>
      </c>
      <c r="L39" s="9">
        <v>0</v>
      </c>
      <c r="M39" s="9">
        <v>2200000</v>
      </c>
      <c r="N39" s="9">
        <v>0</v>
      </c>
      <c r="O39" s="9">
        <v>4000</v>
      </c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</row>
    <row r="40" spans="1:99" ht="34.5" customHeight="1">
      <c r="A40" s="6"/>
      <c r="B40" s="16">
        <v>1</v>
      </c>
      <c r="C40" s="15">
        <v>1</v>
      </c>
      <c r="D40" s="17" t="s">
        <v>5</v>
      </c>
      <c r="E40" s="14" t="s">
        <v>11</v>
      </c>
      <c r="F40" s="13">
        <v>10000</v>
      </c>
      <c r="G40" s="13"/>
      <c r="H40" s="13"/>
      <c r="I40" s="12"/>
      <c r="J40" s="11"/>
      <c r="K40" s="9">
        <f t="shared" ref="K40:K49" si="6">P40+Q40+R40+S40+T40+U40+V40+W40+X40+Y40+Z40+AA40</f>
        <v>169800</v>
      </c>
      <c r="L40" s="9">
        <v>136800</v>
      </c>
      <c r="M40" s="9">
        <v>0</v>
      </c>
      <c r="N40" s="9">
        <v>1360</v>
      </c>
      <c r="O40" s="9">
        <v>2060</v>
      </c>
      <c r="P40" s="9"/>
      <c r="Q40" s="9"/>
      <c r="R40" s="9">
        <v>169800</v>
      </c>
      <c r="S40" s="9"/>
      <c r="T40" s="9"/>
      <c r="U40" s="9"/>
      <c r="V40" s="9"/>
      <c r="W40" s="9"/>
      <c r="X40" s="9"/>
      <c r="Y40" s="9"/>
      <c r="Z40" s="9"/>
      <c r="AA40" s="10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>
        <v>169800</v>
      </c>
      <c r="CU40" s="7">
        <v>169800</v>
      </c>
    </row>
    <row r="41" spans="1:99" ht="34.5" customHeight="1">
      <c r="A41" s="6"/>
      <c r="B41" s="16"/>
      <c r="C41" s="15"/>
      <c r="D41" s="17" t="s">
        <v>5</v>
      </c>
      <c r="E41" s="14" t="s">
        <v>126</v>
      </c>
      <c r="F41" s="13">
        <v>10000</v>
      </c>
      <c r="G41" s="13"/>
      <c r="H41" s="13"/>
      <c r="I41" s="12"/>
      <c r="J41" s="11"/>
      <c r="K41" s="9">
        <f>P41+Q41+R41+S41+T41+U41+V41+W41+X41+Y41+Z41+AA41</f>
        <v>0</v>
      </c>
      <c r="L41" s="9">
        <v>136800</v>
      </c>
      <c r="M41" s="9">
        <v>0</v>
      </c>
      <c r="N41" s="9">
        <v>1360</v>
      </c>
      <c r="O41" s="9">
        <v>2060</v>
      </c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10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</row>
    <row r="42" spans="1:99" ht="34.5" customHeight="1">
      <c r="A42" s="6"/>
      <c r="B42" s="16"/>
      <c r="C42" s="15"/>
      <c r="D42" s="17" t="s">
        <v>5</v>
      </c>
      <c r="E42" s="14" t="s">
        <v>12</v>
      </c>
      <c r="F42" s="13">
        <v>10000</v>
      </c>
      <c r="G42" s="13"/>
      <c r="H42" s="13"/>
      <c r="I42" s="12"/>
      <c r="J42" s="11"/>
      <c r="K42" s="9">
        <f>P42+Q42+R42+S42+T42+U42+V42+W42+X42+Y42+Z42+AA42</f>
        <v>2768000</v>
      </c>
      <c r="L42" s="9">
        <v>-17963.27</v>
      </c>
      <c r="M42" s="9">
        <v>0</v>
      </c>
      <c r="N42" s="9">
        <v>0</v>
      </c>
      <c r="O42" s="9">
        <v>0</v>
      </c>
      <c r="P42" s="9">
        <v>525126</v>
      </c>
      <c r="Q42" s="9">
        <v>230700</v>
      </c>
      <c r="R42" s="9"/>
      <c r="S42" s="9">
        <v>166974</v>
      </c>
      <c r="T42" s="9">
        <v>491000</v>
      </c>
      <c r="U42" s="9">
        <v>585716</v>
      </c>
      <c r="V42" s="9">
        <v>200700</v>
      </c>
      <c r="W42" s="9">
        <v>237742</v>
      </c>
      <c r="X42" s="9">
        <v>168642</v>
      </c>
      <c r="Y42" s="9">
        <v>130700</v>
      </c>
      <c r="Z42" s="9">
        <v>30700</v>
      </c>
      <c r="AA42" s="10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</row>
    <row r="43" spans="1:99" ht="34.5" customHeight="1">
      <c r="A43" s="6"/>
      <c r="B43" s="16">
        <v>1</v>
      </c>
      <c r="C43" s="15">
        <v>1</v>
      </c>
      <c r="D43" s="17" t="s">
        <v>5</v>
      </c>
      <c r="E43" s="14" t="s">
        <v>127</v>
      </c>
      <c r="F43" s="13">
        <v>10000</v>
      </c>
      <c r="G43" s="13"/>
      <c r="H43" s="13"/>
      <c r="I43" s="12"/>
      <c r="J43" s="11"/>
      <c r="K43" s="9">
        <f t="shared" si="6"/>
        <v>0</v>
      </c>
      <c r="L43" s="9">
        <v>-17963.27</v>
      </c>
      <c r="M43" s="9">
        <v>0</v>
      </c>
      <c r="N43" s="9">
        <v>0</v>
      </c>
      <c r="O43" s="9">
        <v>0</v>
      </c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10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</row>
    <row r="44" spans="1:99" ht="15" customHeight="1" thickBot="1">
      <c r="A44" s="6"/>
      <c r="B44" s="89" t="s">
        <v>4</v>
      </c>
      <c r="C44" s="89"/>
      <c r="D44" s="89"/>
      <c r="E44" s="89"/>
      <c r="F44" s="89"/>
      <c r="G44" s="89"/>
      <c r="H44" s="89"/>
      <c r="I44" s="89"/>
      <c r="J44" s="90"/>
      <c r="K44" s="79">
        <f>SUM(K38:K43)</f>
        <v>6598800</v>
      </c>
      <c r="L44" s="79">
        <f t="shared" ref="L44:AA44" si="7">SUM(L38:L43)</f>
        <v>278423.45999999996</v>
      </c>
      <c r="M44" s="79">
        <f t="shared" si="7"/>
        <v>2240750</v>
      </c>
      <c r="N44" s="79">
        <f t="shared" si="7"/>
        <v>43470</v>
      </c>
      <c r="O44" s="79">
        <f t="shared" si="7"/>
        <v>48870</v>
      </c>
      <c r="P44" s="79">
        <f t="shared" si="7"/>
        <v>830226</v>
      </c>
      <c r="Q44" s="79">
        <f t="shared" si="7"/>
        <v>535800</v>
      </c>
      <c r="R44" s="79">
        <f t="shared" si="7"/>
        <v>474900</v>
      </c>
      <c r="S44" s="79">
        <f t="shared" si="7"/>
        <v>472074</v>
      </c>
      <c r="T44" s="79">
        <f t="shared" si="7"/>
        <v>796100</v>
      </c>
      <c r="U44" s="79">
        <f t="shared" si="7"/>
        <v>890816</v>
      </c>
      <c r="V44" s="79">
        <f t="shared" si="7"/>
        <v>505800</v>
      </c>
      <c r="W44" s="79">
        <f t="shared" si="7"/>
        <v>542842</v>
      </c>
      <c r="X44" s="79">
        <f t="shared" si="7"/>
        <v>473742</v>
      </c>
      <c r="Y44" s="79">
        <f t="shared" si="7"/>
        <v>435800</v>
      </c>
      <c r="Z44" s="79">
        <f t="shared" si="7"/>
        <v>335800</v>
      </c>
      <c r="AA44" s="79">
        <f t="shared" si="7"/>
        <v>304900</v>
      </c>
      <c r="AB44" s="91"/>
      <c r="AC44" s="91"/>
      <c r="AD44" s="76">
        <v>2489256.73</v>
      </c>
      <c r="AE44" s="67">
        <v>177550</v>
      </c>
      <c r="AF44" s="67">
        <v>-17963.27</v>
      </c>
      <c r="AG44" s="67">
        <v>0</v>
      </c>
      <c r="AH44" s="67">
        <v>2240750</v>
      </c>
      <c r="AI44" s="67">
        <v>0</v>
      </c>
      <c r="AJ44" s="67">
        <v>0</v>
      </c>
      <c r="AK44" s="67">
        <v>42110</v>
      </c>
      <c r="AL44" s="67">
        <v>0</v>
      </c>
      <c r="AM44" s="67">
        <v>0</v>
      </c>
      <c r="AN44" s="67">
        <v>46810</v>
      </c>
      <c r="AO44" s="67">
        <v>0</v>
      </c>
      <c r="AP44" s="67">
        <v>0</v>
      </c>
      <c r="AQ44" s="67">
        <v>159586.73000000001</v>
      </c>
      <c r="AR44" s="67">
        <v>2240750</v>
      </c>
      <c r="AS44" s="67">
        <v>42110</v>
      </c>
      <c r="AT44" s="67">
        <v>46810</v>
      </c>
      <c r="AU44" s="67">
        <v>0</v>
      </c>
      <c r="AV44" s="67">
        <v>0</v>
      </c>
      <c r="AW44" s="67">
        <v>0</v>
      </c>
      <c r="AX44" s="67">
        <v>0</v>
      </c>
      <c r="AY44" s="67">
        <v>0</v>
      </c>
      <c r="AZ44" s="67">
        <v>0</v>
      </c>
      <c r="BA44" s="67">
        <v>0</v>
      </c>
      <c r="BB44" s="67">
        <v>0</v>
      </c>
      <c r="BC44" s="67">
        <v>0</v>
      </c>
      <c r="BD44" s="67">
        <v>0</v>
      </c>
      <c r="BE44" s="67">
        <v>0</v>
      </c>
      <c r="BF44" s="67">
        <v>0</v>
      </c>
      <c r="BG44" s="67">
        <v>0</v>
      </c>
      <c r="BH44" s="67">
        <v>0</v>
      </c>
      <c r="BI44" s="67">
        <v>0</v>
      </c>
      <c r="BJ44" s="67">
        <v>0</v>
      </c>
      <c r="BK44" s="67">
        <v>0</v>
      </c>
      <c r="BL44" s="67">
        <v>2489256.73</v>
      </c>
      <c r="BM44" s="67">
        <v>159586.73000000001</v>
      </c>
      <c r="BN44" s="67">
        <v>2240750</v>
      </c>
      <c r="BO44" s="67">
        <v>42110</v>
      </c>
      <c r="BP44" s="67">
        <v>46810</v>
      </c>
      <c r="BQ44" s="67">
        <v>2489256.73</v>
      </c>
      <c r="BR44" s="67">
        <v>159586.73000000001</v>
      </c>
      <c r="BS44" s="67">
        <v>2240750</v>
      </c>
      <c r="BT44" s="67">
        <v>42110</v>
      </c>
      <c r="BU44" s="67">
        <v>46810</v>
      </c>
      <c r="BV44" s="67"/>
      <c r="BW44" s="67">
        <v>177550</v>
      </c>
      <c r="BX44" s="67">
        <v>-17963.27</v>
      </c>
      <c r="BY44" s="67">
        <v>0</v>
      </c>
      <c r="BZ44" s="67">
        <v>2240750</v>
      </c>
      <c r="CA44" s="67">
        <v>0</v>
      </c>
      <c r="CB44" s="67">
        <v>0</v>
      </c>
      <c r="CC44" s="67">
        <v>42110</v>
      </c>
      <c r="CD44" s="67">
        <v>0</v>
      </c>
      <c r="CE44" s="67">
        <v>0</v>
      </c>
      <c r="CF44" s="67">
        <v>46810</v>
      </c>
      <c r="CG44" s="67">
        <v>0</v>
      </c>
      <c r="CH44" s="67">
        <v>0</v>
      </c>
      <c r="CI44" s="67">
        <v>177550</v>
      </c>
      <c r="CJ44" s="67">
        <v>-17963.27</v>
      </c>
      <c r="CK44" s="67">
        <v>0</v>
      </c>
      <c r="CL44" s="67">
        <v>2240750</v>
      </c>
      <c r="CM44" s="67">
        <v>0</v>
      </c>
      <c r="CN44" s="67">
        <v>0</v>
      </c>
      <c r="CO44" s="67">
        <v>42110</v>
      </c>
      <c r="CP44" s="67">
        <v>0</v>
      </c>
      <c r="CQ44" s="67">
        <v>0</v>
      </c>
      <c r="CR44" s="67">
        <v>46810</v>
      </c>
      <c r="CS44" s="67">
        <v>0</v>
      </c>
      <c r="CT44" s="85">
        <f>SUM(CT38:CT43)</f>
        <v>1930800</v>
      </c>
      <c r="CU44" s="85">
        <f>SUM(CU38:CU43)</f>
        <v>1930800</v>
      </c>
    </row>
    <row r="45" spans="1:99" ht="57" customHeight="1" thickBot="1">
      <c r="A45" s="6"/>
      <c r="B45" s="26">
        <v>1</v>
      </c>
      <c r="C45" s="25">
        <v>1</v>
      </c>
      <c r="D45" s="24" t="s">
        <v>10</v>
      </c>
      <c r="E45" s="23" t="s">
        <v>134</v>
      </c>
      <c r="F45" s="22">
        <v>10000</v>
      </c>
      <c r="G45" s="22"/>
      <c r="H45" s="22"/>
      <c r="I45" s="21"/>
      <c r="J45" s="20"/>
      <c r="K45" s="9">
        <f t="shared" si="6"/>
        <v>45000</v>
      </c>
      <c r="L45" s="19">
        <v>168000</v>
      </c>
      <c r="M45" s="19">
        <v>155369</v>
      </c>
      <c r="N45" s="19">
        <v>0</v>
      </c>
      <c r="O45" s="19">
        <v>0</v>
      </c>
      <c r="P45" s="19">
        <v>3750</v>
      </c>
      <c r="Q45" s="19">
        <v>3750</v>
      </c>
      <c r="R45" s="19">
        <v>3750</v>
      </c>
      <c r="S45" s="19">
        <v>3750</v>
      </c>
      <c r="T45" s="19">
        <v>3750</v>
      </c>
      <c r="U45" s="19">
        <v>3750</v>
      </c>
      <c r="V45" s="19">
        <v>3750</v>
      </c>
      <c r="W45" s="19">
        <v>3750</v>
      </c>
      <c r="X45" s="19">
        <v>3750</v>
      </c>
      <c r="Y45" s="19">
        <v>3750</v>
      </c>
      <c r="Z45" s="19">
        <v>3750</v>
      </c>
      <c r="AA45" s="19">
        <v>3750</v>
      </c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>
        <v>45000</v>
      </c>
      <c r="CU45" s="18">
        <v>45000</v>
      </c>
    </row>
    <row r="46" spans="1:99" ht="57" customHeight="1">
      <c r="A46" s="6"/>
      <c r="B46" s="16">
        <v>1</v>
      </c>
      <c r="C46" s="15">
        <v>1</v>
      </c>
      <c r="D46" s="17" t="s">
        <v>10</v>
      </c>
      <c r="E46" s="14" t="s">
        <v>9</v>
      </c>
      <c r="F46" s="13">
        <v>10000</v>
      </c>
      <c r="G46" s="13"/>
      <c r="H46" s="13"/>
      <c r="I46" s="12"/>
      <c r="J46" s="11"/>
      <c r="K46" s="9">
        <f t="shared" si="6"/>
        <v>33000</v>
      </c>
      <c r="L46" s="9">
        <v>0</v>
      </c>
      <c r="M46" s="9">
        <v>44000</v>
      </c>
      <c r="N46" s="9">
        <v>0</v>
      </c>
      <c r="O46" s="9">
        <v>43465</v>
      </c>
      <c r="P46" s="19">
        <v>2750</v>
      </c>
      <c r="Q46" s="19">
        <v>2750</v>
      </c>
      <c r="R46" s="19">
        <v>2750</v>
      </c>
      <c r="S46" s="19">
        <v>2750</v>
      </c>
      <c r="T46" s="19">
        <v>2750</v>
      </c>
      <c r="U46" s="19">
        <v>2750</v>
      </c>
      <c r="V46" s="19">
        <v>2750</v>
      </c>
      <c r="W46" s="19">
        <v>2750</v>
      </c>
      <c r="X46" s="19">
        <v>2750</v>
      </c>
      <c r="Y46" s="19">
        <v>2750</v>
      </c>
      <c r="Z46" s="19">
        <v>2750</v>
      </c>
      <c r="AA46" s="19">
        <v>2750</v>
      </c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>
        <v>33000</v>
      </c>
      <c r="CU46" s="7">
        <v>33000</v>
      </c>
    </row>
    <row r="47" spans="1:99" ht="15" customHeight="1" thickBot="1">
      <c r="A47" s="6"/>
      <c r="B47" s="89" t="s">
        <v>4</v>
      </c>
      <c r="C47" s="89"/>
      <c r="D47" s="89"/>
      <c r="E47" s="89"/>
      <c r="F47" s="89"/>
      <c r="G47" s="89"/>
      <c r="H47" s="89"/>
      <c r="I47" s="89"/>
      <c r="J47" s="90"/>
      <c r="K47" s="79">
        <f>SUM(K45:K46)</f>
        <v>78000</v>
      </c>
      <c r="L47" s="79">
        <f t="shared" ref="L47:AA47" si="8">SUM(L45:L46)</f>
        <v>168000</v>
      </c>
      <c r="M47" s="79">
        <f t="shared" si="8"/>
        <v>199369</v>
      </c>
      <c r="N47" s="79">
        <f t="shared" si="8"/>
        <v>0</v>
      </c>
      <c r="O47" s="79">
        <f t="shared" si="8"/>
        <v>43465</v>
      </c>
      <c r="P47" s="79">
        <f t="shared" si="8"/>
        <v>6500</v>
      </c>
      <c r="Q47" s="79">
        <f t="shared" si="8"/>
        <v>6500</v>
      </c>
      <c r="R47" s="79">
        <f t="shared" si="8"/>
        <v>6500</v>
      </c>
      <c r="S47" s="79">
        <f t="shared" si="8"/>
        <v>6500</v>
      </c>
      <c r="T47" s="79">
        <f t="shared" si="8"/>
        <v>6500</v>
      </c>
      <c r="U47" s="79">
        <f t="shared" si="8"/>
        <v>6500</v>
      </c>
      <c r="V47" s="79">
        <f t="shared" si="8"/>
        <v>6500</v>
      </c>
      <c r="W47" s="79">
        <f t="shared" si="8"/>
        <v>6500</v>
      </c>
      <c r="X47" s="79">
        <f t="shared" si="8"/>
        <v>6500</v>
      </c>
      <c r="Y47" s="79">
        <f t="shared" si="8"/>
        <v>6500</v>
      </c>
      <c r="Z47" s="79">
        <f t="shared" si="8"/>
        <v>6500</v>
      </c>
      <c r="AA47" s="79">
        <f t="shared" si="8"/>
        <v>6500</v>
      </c>
      <c r="AB47" s="91"/>
      <c r="AC47" s="91"/>
      <c r="AD47" s="76">
        <v>410834</v>
      </c>
      <c r="AE47" s="67">
        <v>56000</v>
      </c>
      <c r="AF47" s="67">
        <v>56000</v>
      </c>
      <c r="AG47" s="67">
        <v>56000</v>
      </c>
      <c r="AH47" s="67">
        <v>74000</v>
      </c>
      <c r="AI47" s="67">
        <v>56000</v>
      </c>
      <c r="AJ47" s="67">
        <v>69369</v>
      </c>
      <c r="AK47" s="67">
        <v>0</v>
      </c>
      <c r="AL47" s="67">
        <v>0</v>
      </c>
      <c r="AM47" s="67">
        <v>0</v>
      </c>
      <c r="AN47" s="67">
        <v>0</v>
      </c>
      <c r="AO47" s="67">
        <v>0</v>
      </c>
      <c r="AP47" s="67">
        <v>43465</v>
      </c>
      <c r="AQ47" s="67">
        <v>168000</v>
      </c>
      <c r="AR47" s="67">
        <v>199369</v>
      </c>
      <c r="AS47" s="67">
        <v>0</v>
      </c>
      <c r="AT47" s="67">
        <v>43465</v>
      </c>
      <c r="AU47" s="67">
        <v>0</v>
      </c>
      <c r="AV47" s="67">
        <v>0</v>
      </c>
      <c r="AW47" s="67">
        <v>0</v>
      </c>
      <c r="AX47" s="67">
        <v>0</v>
      </c>
      <c r="AY47" s="67">
        <v>0</v>
      </c>
      <c r="AZ47" s="67">
        <v>0</v>
      </c>
      <c r="BA47" s="67">
        <v>0</v>
      </c>
      <c r="BB47" s="67">
        <v>0</v>
      </c>
      <c r="BC47" s="67">
        <v>0</v>
      </c>
      <c r="BD47" s="67">
        <v>0</v>
      </c>
      <c r="BE47" s="67">
        <v>0</v>
      </c>
      <c r="BF47" s="67">
        <v>0</v>
      </c>
      <c r="BG47" s="67">
        <v>0</v>
      </c>
      <c r="BH47" s="67">
        <v>0</v>
      </c>
      <c r="BI47" s="67">
        <v>0</v>
      </c>
      <c r="BJ47" s="67">
        <v>0</v>
      </c>
      <c r="BK47" s="67">
        <v>0</v>
      </c>
      <c r="BL47" s="67">
        <v>410834</v>
      </c>
      <c r="BM47" s="67">
        <v>168000</v>
      </c>
      <c r="BN47" s="67">
        <v>199369</v>
      </c>
      <c r="BO47" s="67">
        <v>0</v>
      </c>
      <c r="BP47" s="67">
        <v>43465</v>
      </c>
      <c r="BQ47" s="67">
        <v>384834</v>
      </c>
      <c r="BR47" s="67">
        <v>168000</v>
      </c>
      <c r="BS47" s="67">
        <v>173369</v>
      </c>
      <c r="BT47" s="67">
        <v>0</v>
      </c>
      <c r="BU47" s="67">
        <v>43465</v>
      </c>
      <c r="BV47" s="67"/>
      <c r="BW47" s="67">
        <v>56000</v>
      </c>
      <c r="BX47" s="67">
        <v>56000</v>
      </c>
      <c r="BY47" s="67">
        <v>56000</v>
      </c>
      <c r="BZ47" s="67">
        <v>74000</v>
      </c>
      <c r="CA47" s="67">
        <v>56000</v>
      </c>
      <c r="CB47" s="67">
        <v>69369</v>
      </c>
      <c r="CC47" s="67">
        <v>0</v>
      </c>
      <c r="CD47" s="67">
        <v>0</v>
      </c>
      <c r="CE47" s="67">
        <v>0</v>
      </c>
      <c r="CF47" s="67">
        <v>0</v>
      </c>
      <c r="CG47" s="67">
        <v>0</v>
      </c>
      <c r="CH47" s="67">
        <v>43465</v>
      </c>
      <c r="CI47" s="67">
        <v>56000</v>
      </c>
      <c r="CJ47" s="67">
        <v>56000</v>
      </c>
      <c r="CK47" s="67">
        <v>56000</v>
      </c>
      <c r="CL47" s="67">
        <v>74000</v>
      </c>
      <c r="CM47" s="67">
        <v>56000</v>
      </c>
      <c r="CN47" s="67">
        <v>43369</v>
      </c>
      <c r="CO47" s="67">
        <v>0</v>
      </c>
      <c r="CP47" s="67">
        <v>0</v>
      </c>
      <c r="CQ47" s="67">
        <v>0</v>
      </c>
      <c r="CR47" s="67">
        <v>0</v>
      </c>
      <c r="CS47" s="67">
        <v>0</v>
      </c>
      <c r="CT47" s="84">
        <f>SUM(CT45:CT46)</f>
        <v>78000</v>
      </c>
      <c r="CU47" s="84">
        <f>SUM(CU45:CU46)</f>
        <v>78000</v>
      </c>
    </row>
    <row r="48" spans="1:99" ht="45.75" customHeight="1">
      <c r="A48" s="6"/>
      <c r="B48" s="80"/>
      <c r="C48" s="80"/>
      <c r="D48" s="24" t="s">
        <v>8</v>
      </c>
      <c r="E48" s="23" t="s">
        <v>7</v>
      </c>
      <c r="F48" s="22">
        <v>10000</v>
      </c>
      <c r="G48" s="22"/>
      <c r="H48" s="22"/>
      <c r="I48" s="21"/>
      <c r="J48" s="20"/>
      <c r="K48" s="19">
        <f>P48+Q48+R48+S48+T48+U48+V48+W48+X48+Y48+Z48+AA48</f>
        <v>0</v>
      </c>
      <c r="L48" s="19">
        <v>0</v>
      </c>
      <c r="M48" s="19">
        <v>0</v>
      </c>
      <c r="N48" s="19">
        <v>0</v>
      </c>
      <c r="O48" s="19">
        <v>1900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62">
        <v>0</v>
      </c>
      <c r="AB48" s="75"/>
      <c r="AC48" s="75"/>
      <c r="AD48" s="59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64"/>
      <c r="CT48" s="18">
        <v>0</v>
      </c>
      <c r="CU48" s="59">
        <v>0</v>
      </c>
    </row>
    <row r="49" spans="1:99" ht="45.75" customHeight="1">
      <c r="A49" s="6"/>
      <c r="B49" s="16">
        <v>1</v>
      </c>
      <c r="C49" s="15">
        <v>1</v>
      </c>
      <c r="D49" s="17" t="s">
        <v>8</v>
      </c>
      <c r="E49" s="14" t="s">
        <v>128</v>
      </c>
      <c r="F49" s="13">
        <v>10000</v>
      </c>
      <c r="G49" s="13"/>
      <c r="H49" s="13"/>
      <c r="I49" s="12"/>
      <c r="J49" s="11"/>
      <c r="K49" s="9">
        <f t="shared" si="6"/>
        <v>0</v>
      </c>
      <c r="L49" s="9">
        <v>0</v>
      </c>
      <c r="M49" s="9">
        <v>0</v>
      </c>
      <c r="N49" s="9">
        <v>0</v>
      </c>
      <c r="O49" s="9">
        <v>1900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10">
        <v>0</v>
      </c>
      <c r="AB49" s="7">
        <v>2</v>
      </c>
      <c r="AC49" s="7">
        <v>0</v>
      </c>
      <c r="AD49" s="7">
        <v>1900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1900</v>
      </c>
      <c r="AQ49" s="7">
        <v>0</v>
      </c>
      <c r="AR49" s="7">
        <v>0</v>
      </c>
      <c r="AS49" s="7">
        <v>0</v>
      </c>
      <c r="AT49" s="7">
        <v>1900</v>
      </c>
      <c r="AU49" s="7">
        <v>0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7">
        <v>0</v>
      </c>
      <c r="BE49" s="7">
        <v>0</v>
      </c>
      <c r="BF49" s="7">
        <v>0</v>
      </c>
      <c r="BG49" s="7">
        <v>0</v>
      </c>
      <c r="BH49" s="7">
        <v>0</v>
      </c>
      <c r="BI49" s="7">
        <v>0</v>
      </c>
      <c r="BJ49" s="7">
        <v>0</v>
      </c>
      <c r="BK49" s="7">
        <v>0</v>
      </c>
      <c r="BL49" s="7">
        <v>1900</v>
      </c>
      <c r="BM49" s="7">
        <v>0</v>
      </c>
      <c r="BN49" s="7">
        <v>0</v>
      </c>
      <c r="BO49" s="7">
        <v>0</v>
      </c>
      <c r="BP49" s="7">
        <v>1900</v>
      </c>
      <c r="BQ49" s="7">
        <v>1900</v>
      </c>
      <c r="BR49" s="7">
        <v>0</v>
      </c>
      <c r="BS49" s="7">
        <v>0</v>
      </c>
      <c r="BT49" s="7">
        <v>0</v>
      </c>
      <c r="BU49" s="7">
        <v>1900</v>
      </c>
      <c r="BV49" s="7">
        <v>16</v>
      </c>
      <c r="BW49" s="7">
        <v>0</v>
      </c>
      <c r="BX49" s="7">
        <v>0</v>
      </c>
      <c r="BY49" s="7">
        <v>0</v>
      </c>
      <c r="BZ49" s="7">
        <v>0</v>
      </c>
      <c r="CA49" s="7">
        <v>0</v>
      </c>
      <c r="CB49" s="7">
        <v>0</v>
      </c>
      <c r="CC49" s="7">
        <v>0</v>
      </c>
      <c r="CD49" s="7">
        <v>0</v>
      </c>
      <c r="CE49" s="7">
        <v>0</v>
      </c>
      <c r="CF49" s="7">
        <v>0</v>
      </c>
      <c r="CG49" s="7">
        <v>0</v>
      </c>
      <c r="CH49" s="7">
        <v>1900</v>
      </c>
      <c r="CI49" s="7">
        <v>0</v>
      </c>
      <c r="CJ49" s="7">
        <v>0</v>
      </c>
      <c r="CK49" s="7">
        <v>0</v>
      </c>
      <c r="CL49" s="7">
        <v>0</v>
      </c>
      <c r="CM49" s="7">
        <v>0</v>
      </c>
      <c r="CN49" s="7">
        <v>0</v>
      </c>
      <c r="CO49" s="7">
        <v>0</v>
      </c>
      <c r="CP49" s="7">
        <v>0</v>
      </c>
      <c r="CQ49" s="7">
        <v>0</v>
      </c>
      <c r="CR49" s="7">
        <v>0</v>
      </c>
      <c r="CS49" s="66">
        <v>0</v>
      </c>
      <c r="CT49" s="7">
        <v>0</v>
      </c>
      <c r="CU49" s="8">
        <v>0</v>
      </c>
    </row>
    <row r="50" spans="1:99" ht="15" customHeight="1" thickBot="1">
      <c r="A50" s="6"/>
      <c r="B50" s="89" t="s">
        <v>4</v>
      </c>
      <c r="C50" s="89"/>
      <c r="D50" s="89"/>
      <c r="E50" s="89"/>
      <c r="F50" s="89"/>
      <c r="G50" s="89"/>
      <c r="H50" s="89"/>
      <c r="I50" s="89"/>
      <c r="J50" s="90"/>
      <c r="K50" s="63">
        <f>SUM(K49)</f>
        <v>0</v>
      </c>
      <c r="L50" s="63">
        <f t="shared" ref="L50:AA50" si="9">SUM(L49)</f>
        <v>0</v>
      </c>
      <c r="M50" s="63">
        <f t="shared" si="9"/>
        <v>0</v>
      </c>
      <c r="N50" s="63">
        <f t="shared" si="9"/>
        <v>0</v>
      </c>
      <c r="O50" s="63">
        <f t="shared" si="9"/>
        <v>1900</v>
      </c>
      <c r="P50" s="63">
        <f t="shared" si="9"/>
        <v>0</v>
      </c>
      <c r="Q50" s="63">
        <f t="shared" si="9"/>
        <v>0</v>
      </c>
      <c r="R50" s="63">
        <f t="shared" si="9"/>
        <v>0</v>
      </c>
      <c r="S50" s="63">
        <f t="shared" si="9"/>
        <v>0</v>
      </c>
      <c r="T50" s="63">
        <f t="shared" si="9"/>
        <v>0</v>
      </c>
      <c r="U50" s="63">
        <f t="shared" si="9"/>
        <v>0</v>
      </c>
      <c r="V50" s="63">
        <f t="shared" si="9"/>
        <v>0</v>
      </c>
      <c r="W50" s="63">
        <f t="shared" si="9"/>
        <v>0</v>
      </c>
      <c r="X50" s="63">
        <f t="shared" si="9"/>
        <v>0</v>
      </c>
      <c r="Y50" s="63">
        <f t="shared" si="9"/>
        <v>0</v>
      </c>
      <c r="Z50" s="63">
        <f t="shared" si="9"/>
        <v>0</v>
      </c>
      <c r="AA50" s="63">
        <f t="shared" si="9"/>
        <v>0</v>
      </c>
      <c r="AB50" s="91"/>
      <c r="AC50" s="91"/>
      <c r="AD50" s="76">
        <v>1900</v>
      </c>
      <c r="AE50" s="67">
        <v>0</v>
      </c>
      <c r="AF50" s="67">
        <v>0</v>
      </c>
      <c r="AG50" s="67">
        <v>0</v>
      </c>
      <c r="AH50" s="67">
        <v>0</v>
      </c>
      <c r="AI50" s="67">
        <v>0</v>
      </c>
      <c r="AJ50" s="67">
        <v>0</v>
      </c>
      <c r="AK50" s="67">
        <v>0</v>
      </c>
      <c r="AL50" s="67">
        <v>0</v>
      </c>
      <c r="AM50" s="67">
        <v>0</v>
      </c>
      <c r="AN50" s="67">
        <v>0</v>
      </c>
      <c r="AO50" s="67">
        <v>0</v>
      </c>
      <c r="AP50" s="67">
        <v>1900</v>
      </c>
      <c r="AQ50" s="67">
        <v>0</v>
      </c>
      <c r="AR50" s="67">
        <v>0</v>
      </c>
      <c r="AS50" s="67">
        <v>0</v>
      </c>
      <c r="AT50" s="67">
        <v>1900</v>
      </c>
      <c r="AU50" s="67">
        <v>0</v>
      </c>
      <c r="AV50" s="67">
        <v>0</v>
      </c>
      <c r="AW50" s="67">
        <v>0</v>
      </c>
      <c r="AX50" s="67">
        <v>0</v>
      </c>
      <c r="AY50" s="67">
        <v>0</v>
      </c>
      <c r="AZ50" s="67">
        <v>0</v>
      </c>
      <c r="BA50" s="67">
        <v>0</v>
      </c>
      <c r="BB50" s="67">
        <v>0</v>
      </c>
      <c r="BC50" s="67">
        <v>0</v>
      </c>
      <c r="BD50" s="67">
        <v>0</v>
      </c>
      <c r="BE50" s="67">
        <v>0</v>
      </c>
      <c r="BF50" s="67">
        <v>0</v>
      </c>
      <c r="BG50" s="67">
        <v>0</v>
      </c>
      <c r="BH50" s="67">
        <v>0</v>
      </c>
      <c r="BI50" s="67">
        <v>0</v>
      </c>
      <c r="BJ50" s="67">
        <v>0</v>
      </c>
      <c r="BK50" s="67">
        <v>0</v>
      </c>
      <c r="BL50" s="67">
        <v>1900</v>
      </c>
      <c r="BM50" s="67">
        <v>0</v>
      </c>
      <c r="BN50" s="67">
        <v>0</v>
      </c>
      <c r="BO50" s="67">
        <v>0</v>
      </c>
      <c r="BP50" s="67">
        <v>1900</v>
      </c>
      <c r="BQ50" s="67">
        <v>1900</v>
      </c>
      <c r="BR50" s="67">
        <v>0</v>
      </c>
      <c r="BS50" s="67">
        <v>0</v>
      </c>
      <c r="BT50" s="67">
        <v>0</v>
      </c>
      <c r="BU50" s="67">
        <v>1900</v>
      </c>
      <c r="BV50" s="67"/>
      <c r="BW50" s="67">
        <v>0</v>
      </c>
      <c r="BX50" s="67">
        <v>0</v>
      </c>
      <c r="BY50" s="67">
        <v>0</v>
      </c>
      <c r="BZ50" s="67">
        <v>0</v>
      </c>
      <c r="CA50" s="67">
        <v>0</v>
      </c>
      <c r="CB50" s="67">
        <v>0</v>
      </c>
      <c r="CC50" s="67">
        <v>0</v>
      </c>
      <c r="CD50" s="67">
        <v>0</v>
      </c>
      <c r="CE50" s="67">
        <v>0</v>
      </c>
      <c r="CF50" s="67">
        <v>0</v>
      </c>
      <c r="CG50" s="67">
        <v>0</v>
      </c>
      <c r="CH50" s="67">
        <v>1900</v>
      </c>
      <c r="CI50" s="67">
        <v>0</v>
      </c>
      <c r="CJ50" s="67">
        <v>0</v>
      </c>
      <c r="CK50" s="67">
        <v>0</v>
      </c>
      <c r="CL50" s="67">
        <v>0</v>
      </c>
      <c r="CM50" s="67">
        <v>0</v>
      </c>
      <c r="CN50" s="67">
        <v>0</v>
      </c>
      <c r="CO50" s="67">
        <v>0</v>
      </c>
      <c r="CP50" s="67">
        <v>0</v>
      </c>
      <c r="CQ50" s="67">
        <v>0</v>
      </c>
      <c r="CR50" s="67">
        <v>0</v>
      </c>
      <c r="CS50" s="86">
        <v>0</v>
      </c>
      <c r="CT50" s="67">
        <v>0</v>
      </c>
      <c r="CU50" s="76">
        <v>0</v>
      </c>
    </row>
    <row r="51" spans="1:99" ht="20.25" customHeight="1" thickBot="1">
      <c r="A51" s="6"/>
      <c r="B51" s="93" t="s">
        <v>6</v>
      </c>
      <c r="C51" s="93"/>
      <c r="D51" s="93"/>
      <c r="E51" s="93"/>
      <c r="F51" s="93"/>
      <c r="G51" s="93"/>
      <c r="H51" s="93"/>
      <c r="I51" s="93"/>
      <c r="J51" s="94"/>
      <c r="K51" s="81">
        <f>K32+K44+K47+K50+K37</f>
        <v>10739800</v>
      </c>
      <c r="L51" s="81">
        <f>L32+L44+L47+L50</f>
        <v>4286423.46</v>
      </c>
      <c r="M51" s="81">
        <f>M32+M44+M47+M50</f>
        <v>12680188</v>
      </c>
      <c r="N51" s="81">
        <f>N32+N44+N47+N50</f>
        <v>3836174</v>
      </c>
      <c r="O51" s="81">
        <f>O32+O44+O47+O50</f>
        <v>9283643</v>
      </c>
      <c r="P51" s="81">
        <f>P32+P44+P47+P50+P37</f>
        <v>1354092</v>
      </c>
      <c r="Q51" s="81">
        <f t="shared" ref="Q51:AA51" si="10">Q32+Q44+Q47+Q50+Q37</f>
        <v>858292</v>
      </c>
      <c r="R51" s="81">
        <f t="shared" si="10"/>
        <v>708792</v>
      </c>
      <c r="S51" s="81">
        <f t="shared" si="10"/>
        <v>735992</v>
      </c>
      <c r="T51" s="81">
        <f t="shared" si="10"/>
        <v>1360492</v>
      </c>
      <c r="U51" s="81">
        <f t="shared" si="10"/>
        <v>1359692</v>
      </c>
      <c r="V51" s="81">
        <f t="shared" si="10"/>
        <v>819592</v>
      </c>
      <c r="W51" s="81">
        <f t="shared" si="10"/>
        <v>948092</v>
      </c>
      <c r="X51" s="81">
        <f t="shared" si="10"/>
        <v>728992</v>
      </c>
      <c r="Y51" s="81">
        <f t="shared" si="10"/>
        <v>737992</v>
      </c>
      <c r="Z51" s="81">
        <f t="shared" si="10"/>
        <v>664992</v>
      </c>
      <c r="AA51" s="81">
        <f t="shared" si="10"/>
        <v>462788</v>
      </c>
      <c r="AB51" s="98"/>
      <c r="AC51" s="98"/>
      <c r="AD51" s="82">
        <v>29964171.73</v>
      </c>
      <c r="AE51" s="83">
        <v>1413550</v>
      </c>
      <c r="AF51" s="83">
        <v>1368036.73</v>
      </c>
      <c r="AG51" s="83">
        <v>1386000</v>
      </c>
      <c r="AH51" s="83">
        <v>9655819</v>
      </c>
      <c r="AI51" s="83">
        <v>1236000</v>
      </c>
      <c r="AJ51" s="83">
        <v>1788369</v>
      </c>
      <c r="AK51" s="83">
        <v>1372110</v>
      </c>
      <c r="AL51" s="83">
        <v>1336000</v>
      </c>
      <c r="AM51" s="83">
        <v>1126704</v>
      </c>
      <c r="AN51" s="83">
        <v>5066810</v>
      </c>
      <c r="AO51" s="83">
        <v>920210</v>
      </c>
      <c r="AP51" s="83">
        <v>3294563</v>
      </c>
      <c r="AQ51" s="83">
        <v>4167586.73</v>
      </c>
      <c r="AR51" s="83">
        <v>12680188</v>
      </c>
      <c r="AS51" s="83">
        <v>3834814</v>
      </c>
      <c r="AT51" s="83">
        <v>9281583</v>
      </c>
      <c r="AU51" s="83">
        <v>0</v>
      </c>
      <c r="AV51" s="83">
        <v>0</v>
      </c>
      <c r="AW51" s="83">
        <v>0</v>
      </c>
      <c r="AX51" s="83">
        <v>0</v>
      </c>
      <c r="AY51" s="83">
        <v>0</v>
      </c>
      <c r="AZ51" s="83">
        <v>0</v>
      </c>
      <c r="BA51" s="83">
        <v>0</v>
      </c>
      <c r="BB51" s="83">
        <v>0</v>
      </c>
      <c r="BC51" s="83">
        <v>0</v>
      </c>
      <c r="BD51" s="83">
        <v>1126704</v>
      </c>
      <c r="BE51" s="83">
        <v>0</v>
      </c>
      <c r="BF51" s="83">
        <v>0</v>
      </c>
      <c r="BG51" s="83">
        <v>0</v>
      </c>
      <c r="BH51" s="83">
        <v>0</v>
      </c>
      <c r="BI51" s="83">
        <v>0</v>
      </c>
      <c r="BJ51" s="83">
        <v>0</v>
      </c>
      <c r="BK51" s="83">
        <v>0</v>
      </c>
      <c r="BL51" s="83">
        <v>29964171.73</v>
      </c>
      <c r="BM51" s="83">
        <v>4167586.73</v>
      </c>
      <c r="BN51" s="83">
        <v>12680188</v>
      </c>
      <c r="BO51" s="83">
        <v>3834814</v>
      </c>
      <c r="BP51" s="83">
        <v>9281583</v>
      </c>
      <c r="BQ51" s="83">
        <v>29399171.73</v>
      </c>
      <c r="BR51" s="83">
        <v>4167586.73</v>
      </c>
      <c r="BS51" s="83">
        <v>12115188</v>
      </c>
      <c r="BT51" s="83">
        <v>3834814</v>
      </c>
      <c r="BU51" s="83">
        <v>9281583</v>
      </c>
      <c r="BV51" s="83"/>
      <c r="BW51" s="83">
        <v>1413550</v>
      </c>
      <c r="BX51" s="83">
        <v>1368036.73</v>
      </c>
      <c r="BY51" s="83">
        <v>1386000</v>
      </c>
      <c r="BZ51" s="83">
        <v>9655819</v>
      </c>
      <c r="CA51" s="83">
        <v>1236000</v>
      </c>
      <c r="CB51" s="83">
        <v>1788369</v>
      </c>
      <c r="CC51" s="83">
        <v>1372110</v>
      </c>
      <c r="CD51" s="83">
        <v>1336000</v>
      </c>
      <c r="CE51" s="83">
        <v>1126704</v>
      </c>
      <c r="CF51" s="83">
        <v>5066810</v>
      </c>
      <c r="CG51" s="83">
        <v>920210</v>
      </c>
      <c r="CH51" s="83">
        <v>3294563</v>
      </c>
      <c r="CI51" s="83">
        <v>1413550</v>
      </c>
      <c r="CJ51" s="83">
        <v>1368036.73</v>
      </c>
      <c r="CK51" s="83">
        <v>1386000</v>
      </c>
      <c r="CL51" s="83">
        <v>9655819</v>
      </c>
      <c r="CM51" s="83">
        <v>1236000</v>
      </c>
      <c r="CN51" s="83">
        <v>1223369</v>
      </c>
      <c r="CO51" s="83">
        <v>1372110</v>
      </c>
      <c r="CP51" s="83">
        <v>1336000</v>
      </c>
      <c r="CQ51" s="83">
        <v>1126704</v>
      </c>
      <c r="CR51" s="83">
        <v>5066810</v>
      </c>
      <c r="CS51" s="83">
        <v>920210</v>
      </c>
      <c r="CT51" s="87">
        <f>CT32+CT37+CT44+CT47+CT50</f>
        <v>9126800</v>
      </c>
      <c r="CU51" s="87">
        <f>CU32+CU37+CU44+CU47+CU50</f>
        <v>9019800</v>
      </c>
    </row>
    <row r="52" spans="1:99" ht="1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88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</row>
    <row r="53" spans="1:99" ht="15" customHeight="1">
      <c r="A53" s="3" t="s">
        <v>3</v>
      </c>
      <c r="B53" s="3"/>
      <c r="C53" s="3"/>
      <c r="D53" s="3" t="s">
        <v>123</v>
      </c>
      <c r="E53" s="3"/>
      <c r="F53" s="3"/>
      <c r="G53" s="3"/>
      <c r="H53" s="3"/>
      <c r="I53" s="3"/>
      <c r="J53" s="3"/>
      <c r="K53" s="97" t="s">
        <v>139</v>
      </c>
      <c r="L53" s="97"/>
      <c r="M53" s="3"/>
      <c r="N53" s="3"/>
      <c r="O53" s="3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</row>
    <row r="54" spans="1:99" ht="15" customHeight="1">
      <c r="A54" s="3"/>
      <c r="B54" s="3"/>
      <c r="C54" s="3"/>
      <c r="D54" s="3"/>
      <c r="E54" s="4" t="s">
        <v>2</v>
      </c>
      <c r="F54" s="5"/>
      <c r="G54" s="5"/>
      <c r="H54" s="5"/>
      <c r="I54" s="5"/>
      <c r="J54" s="5"/>
      <c r="K54" s="92" t="s">
        <v>1</v>
      </c>
      <c r="L54" s="92"/>
      <c r="M54" s="3"/>
      <c r="N54" s="3"/>
      <c r="O54" s="3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</row>
    <row r="55" spans="1:99" ht="15" customHeight="1">
      <c r="A55" s="3"/>
      <c r="B55" s="3"/>
      <c r="C55" s="3"/>
      <c r="D55" s="3" t="s">
        <v>124</v>
      </c>
      <c r="E55" s="3"/>
      <c r="F55" s="3"/>
      <c r="G55" s="3"/>
      <c r="H55" s="3"/>
      <c r="I55" s="3"/>
      <c r="J55" s="3"/>
      <c r="K55" s="97" t="s">
        <v>140</v>
      </c>
      <c r="L55" s="97"/>
      <c r="M55" s="3"/>
      <c r="N55" s="3"/>
      <c r="O55" s="3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</row>
    <row r="56" spans="1:99" ht="15" customHeight="1">
      <c r="A56" s="3"/>
      <c r="B56" s="3"/>
      <c r="C56" s="3"/>
      <c r="D56" s="3"/>
      <c r="E56" s="4" t="s">
        <v>2</v>
      </c>
      <c r="F56" s="5"/>
      <c r="G56" s="5"/>
      <c r="H56" s="5"/>
      <c r="I56" s="5"/>
      <c r="J56" s="5"/>
      <c r="K56" s="92" t="s">
        <v>1</v>
      </c>
      <c r="L56" s="92"/>
      <c r="M56" s="3"/>
      <c r="N56" s="3"/>
      <c r="O56" s="3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</row>
    <row r="57" spans="1:99" ht="1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2"/>
      <c r="L57" s="2"/>
      <c r="M57" s="3"/>
      <c r="N57" s="3"/>
      <c r="O57" s="3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</row>
    <row r="58" spans="1:99" ht="12.75" customHeight="1">
      <c r="A58" s="2" t="s">
        <v>0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</row>
  </sheetData>
  <mergeCells count="42">
    <mergeCell ref="G5:G6"/>
    <mergeCell ref="H5:H6"/>
    <mergeCell ref="AV5:AV6"/>
    <mergeCell ref="AW5:AW6"/>
    <mergeCell ref="A3:D3"/>
    <mergeCell ref="D5:D6"/>
    <mergeCell ref="E5:E6"/>
    <mergeCell ref="F5:F6"/>
    <mergeCell ref="B5:B6"/>
    <mergeCell ref="C5:C6"/>
    <mergeCell ref="E3:W3"/>
    <mergeCell ref="K5:K6"/>
    <mergeCell ref="D37:F37"/>
    <mergeCell ref="AB50:AC50"/>
    <mergeCell ref="BG5:BG6"/>
    <mergeCell ref="P5:AA5"/>
    <mergeCell ref="AX5:AX6"/>
    <mergeCell ref="AY5:AY6"/>
    <mergeCell ref="BB5:BB6"/>
    <mergeCell ref="BC5:BC6"/>
    <mergeCell ref="AD5:AD6"/>
    <mergeCell ref="AU5:AU6"/>
    <mergeCell ref="AB51:AC51"/>
    <mergeCell ref="BD5:BD6"/>
    <mergeCell ref="BF5:BF6"/>
    <mergeCell ref="I5:I6"/>
    <mergeCell ref="J5:J6"/>
    <mergeCell ref="K53:L53"/>
    <mergeCell ref="B32:J32"/>
    <mergeCell ref="AB32:AC32"/>
    <mergeCell ref="B44:J44"/>
    <mergeCell ref="AB44:AC44"/>
    <mergeCell ref="B47:J47"/>
    <mergeCell ref="AB47:AC47"/>
    <mergeCell ref="K56:L56"/>
    <mergeCell ref="B50:J50"/>
    <mergeCell ref="B51:J51"/>
    <mergeCell ref="BE5:BE6"/>
    <mergeCell ref="K54:L54"/>
    <mergeCell ref="K55:L55"/>
    <mergeCell ref="AZ5:AZ6"/>
    <mergeCell ref="BA5:BA6"/>
  </mergeCells>
  <phoneticPr fontId="0" type="noConversion"/>
  <pageMargins left="0.74803149606299213" right="0.74803149606299213" top="0.19685039370078741" bottom="0.19685039370078741" header="0.51181102362204722" footer="0.51181102362204722"/>
  <pageSetup paperSize="9" scale="49" orientation="landscape" verticalDpi="0" r:id="rId1"/>
  <headerFooter alignWithMargins="0">
    <oddHeader>Страница &amp;P из &amp;N</oddHeader>
  </headerFooter>
  <rowBreaks count="1" manualBreakCount="1">
    <brk id="40" max="9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 исполнения_3</vt:lpstr>
    </vt:vector>
  </TitlesOfParts>
  <Company>МУ ФИНУ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2014-02-10T08:03:16Z</cp:lastPrinted>
  <dcterms:created xsi:type="dcterms:W3CDTF">2012-01-13T12:39:59Z</dcterms:created>
  <dcterms:modified xsi:type="dcterms:W3CDTF">2015-01-12T17:48:06Z</dcterms:modified>
</cp:coreProperties>
</file>